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réna- Michalovce\Finál dokumenty pre zverejnenie výzvy_ChemkostavArena\"/>
    </mc:Choice>
  </mc:AlternateContent>
  <workbookProtection workbookAlgorithmName="SHA-512" workbookHashValue="3kqhUPenKyy+5jnMzVDW1TTn7ghPEovG6Hm8YgmOGwk87d3+agEuoGOYBsnUDeg/pU/M5bdEmeAxOJUEeD1VzA==" workbookSaltValue="qVd0EjTnBPaHBqpLBkTQEw==" workbookSpinCount="100000" lockStructure="1"/>
  <bookViews>
    <workbookView xWindow="-120" yWindow="-120" windowWidth="57840" windowHeight="15840" activeTab="2"/>
  </bookViews>
  <sheets>
    <sheet name="Rekapitulácia" sheetId="4" r:id="rId1"/>
    <sheet name="Osvetelenie" sheetId="1" r:id="rId2"/>
    <sheet name="Kamerový systém" sheetId="3" r:id="rId3"/>
  </sheets>
  <definedNames>
    <definedName name="_xlnm.Print_Titles" localSheetId="2">'Kamerový systém'!$1:$12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3" l="1"/>
  <c r="G49" i="3"/>
  <c r="G51" i="3"/>
  <c r="G44" i="3"/>
  <c r="G41" i="1" l="1"/>
  <c r="G43" i="1"/>
  <c r="G42" i="1"/>
  <c r="G52" i="3"/>
  <c r="G19" i="3"/>
  <c r="G18" i="3"/>
  <c r="G56" i="3"/>
  <c r="G57" i="3"/>
  <c r="G58" i="3"/>
  <c r="G59" i="3"/>
  <c r="G60" i="3"/>
  <c r="G50" i="3"/>
  <c r="G48" i="3"/>
  <c r="G43" i="3"/>
  <c r="G45" i="3"/>
  <c r="G46" i="3"/>
  <c r="G53" i="3"/>
  <c r="G54" i="3"/>
  <c r="G55" i="3"/>
  <c r="G41" i="3"/>
  <c r="G12" i="1"/>
  <c r="G40" i="1"/>
  <c r="G39" i="1"/>
  <c r="G46" i="1"/>
  <c r="G44" i="1"/>
  <c r="G38" i="1"/>
  <c r="G37" i="1"/>
  <c r="G36" i="1"/>
  <c r="G35" i="1"/>
  <c r="G33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7" i="3"/>
  <c r="G40" i="3"/>
  <c r="G38" i="3"/>
  <c r="G36" i="3"/>
  <c r="G34" i="3"/>
  <c r="G33" i="3"/>
  <c r="G32" i="3"/>
  <c r="G30" i="3"/>
  <c r="G28" i="3"/>
  <c r="G26" i="3"/>
  <c r="G24" i="3"/>
  <c r="G13" i="1" l="1"/>
  <c r="G15" i="1"/>
  <c r="G14" i="1"/>
  <c r="G48" i="1" l="1"/>
  <c r="C10" i="4" s="1"/>
  <c r="G16" i="3"/>
  <c r="G20" i="3"/>
  <c r="G21" i="3"/>
  <c r="G22" i="3"/>
  <c r="G15" i="3"/>
  <c r="G62" i="3" l="1"/>
  <c r="C11" i="4" s="1"/>
  <c r="C13" i="4" s="1"/>
</calcChain>
</file>

<file path=xl/sharedStrings.xml><?xml version="1.0" encoding="utf-8"?>
<sst xmlns="http://schemas.openxmlformats.org/spreadsheetml/2006/main" count="269" uniqueCount="155">
  <si>
    <t>1.</t>
  </si>
  <si>
    <t>2.</t>
  </si>
  <si>
    <t>Úchyt na prisadenie Mirona Fit AMB/52000</t>
  </si>
  <si>
    <t>Server LiveLink Premium Server</t>
  </si>
  <si>
    <t>Napájač LiveLink Premium Power Supply Server</t>
  </si>
  <si>
    <t>Gateway LiveLink Premium DALI Gateway 230V AC</t>
  </si>
  <si>
    <t>Senzor LiveLink Sensor IR Quattro HD</t>
  </si>
  <si>
    <t>Krabica na senzor LiveLink Sensor AP BOX</t>
  </si>
  <si>
    <t>Tlačítko vstup LiveLink DALI PB4424,08</t>
  </si>
  <si>
    <t>Tablet I-Pad</t>
  </si>
  <si>
    <t>Oživenie LiveLink Premium progr./ adresácia svietidiel DALI</t>
  </si>
  <si>
    <t>Reciklačný poplatok</t>
  </si>
  <si>
    <t>ZADANIE S VÝKAZOM VÝMER</t>
  </si>
  <si>
    <t>Podčasť:</t>
  </si>
  <si>
    <t>Zhotoviteľ:   Bude určený výberovým konaním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</si>
  <si>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</si>
  <si>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</si>
  <si>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</si>
  <si>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</si>
  <si>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</si>
  <si>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</si>
  <si>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</si>
  <si>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</si>
  <si>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</si>
  <si>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</si>
  <si>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</si>
  <si>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</si>
  <si>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</si>
  <si>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</si>
  <si>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M</t>
  </si>
  <si>
    <t xml:space="preserve">Práce a dodávky M   </t>
  </si>
  <si>
    <t>22-M</t>
  </si>
  <si>
    <t xml:space="preserve">Montáže oznam. a zabezp. zariadení   </t>
  </si>
  <si>
    <t>220732020</t>
  </si>
  <si>
    <t>ks</t>
  </si>
  <si>
    <t>220732123</t>
  </si>
  <si>
    <t>220732201</t>
  </si>
  <si>
    <t xml:space="preserve">Montáž a zapojenie IP servera   </t>
  </si>
  <si>
    <t>220732210</t>
  </si>
  <si>
    <t xml:space="preserve">Montáž a zapojenie sietového záznamníka NVR do 16 kanálov   </t>
  </si>
  <si>
    <t>341TSS01AV</t>
  </si>
  <si>
    <t xml:space="preserve">Nahrávacie zariadenie   </t>
  </si>
  <si>
    <t>kus</t>
  </si>
  <si>
    <t>341TSS02AV</t>
  </si>
  <si>
    <t>341TSS03AV</t>
  </si>
  <si>
    <t>341TSS04AV</t>
  </si>
  <si>
    <t>341TSS05AV</t>
  </si>
  <si>
    <t>341TSS07AV</t>
  </si>
  <si>
    <t xml:space="preserve">Celkom   </t>
  </si>
  <si>
    <t>Stavba:   Chemkostav aréna Michalovce</t>
  </si>
  <si>
    <t xml:space="preserve">Objednávateľ: </t>
  </si>
  <si>
    <t>Miesto.   Michalovce</t>
  </si>
  <si>
    <t xml:space="preserve">Spracoval:   </t>
  </si>
  <si>
    <t>Rýchly modernizovaný a vysoko spoľahlivý pevný disk z našej ponuky HDD so zníženou spotrebou, vhodný pre prevádzku 24x7 a kapacitou 8000 GB. Tento HDD podporuje technológiu Surveillance Digital Video Recorder (SDVR) a Network Digital Recorder (NVR), a tak je disk predurčený na použitie v špičkových kamerových systémoch s veľmi rýchlym sieťovým prístupom.
Ku každému HDD je možné zakúpiť obnovu dát na 2-3 roky pod položkou OD2 alebo OD3</t>
  </si>
  <si>
    <t>Pevný disk</t>
  </si>
  <si>
    <t>Profesionálna klávesnica pre ovládanie PTZ kamier s dotykovou obrazovkou s uhlopriečkou 10,1 palca a čtyřosým joystickom. Zariadenie podporuje dekódovanie pre kamery s rozlíšením až 12 Mpx a disponuje mnohými funkciami pre operátorov. Je vybavené širokým spektrom rozhraní (HDMI, RJ-45, USB 2.0 / 3.0, RS-232, RS-485, RS-422) vrátane Wi-Fi. Klávesnica pracuje na platforme Linux a využíva dvojjadrový procesor Braswell.</t>
  </si>
  <si>
    <t>Klávesnica</t>
  </si>
  <si>
    <t>Switch</t>
  </si>
  <si>
    <t>Zdroj nepretržitého napájania pre zariadenia s 230 V AC. UPS má výkon 3000 VA a miesto pre šesť záložných akumulátorov TP 12-9 Ah (sú súčasťou balenia). Zdroj má 6x výstup IEC C13 a 1x výstup IEC C19. Nechýba ochrana proti úplnému vybitiu a ochrana proti skratu na výstupe.</t>
  </si>
  <si>
    <t xml:space="preserve">Zdroj  </t>
  </si>
  <si>
    <t>Monitor</t>
  </si>
  <si>
    <t>Stolík urobený na mieru pre uloženie zrekordéra, switchu a monitora</t>
  </si>
  <si>
    <t>Vonkajšia panoramatická IP kamera zo série WizMind s dvoma samostatnými kamerami s rozlíšením 4 Mpx a s možnosťou nastavenia až 180° panoramatického pohľadu. Fotoaparát je vybavený bielym LED svetlom (dosvit 40 m) a vďaka integrovanej funkcii Full-color poskytuje farebný obraz aj v horších svetelných podmienkach. Zariadenie je bohato vybavené analytickými a inteligentnými funkciami. Za zmienku tiež stojí krytie IP 67 alebo vstavaný mikrofón a reproduktor. Objem prenesených dát optimalizuje kodek H.265. Zariadenie môže byť napájané prostredníctvom PoE+, ePoE alebo 12 V DC.
Využite príležitosť kúpiť si túto kameru za výhodných podmienok v rámci aktuálnej promo akcie.</t>
  </si>
  <si>
    <t>Demontáž stávajúcich kamier - vrátane výškových prác, úprava pôvodneho pripojenie, vyhotovenie nového upevnenia na stávajúcu budovu, pripojenie kamier, oživenie kamier a konfigurácia záznamníka</t>
  </si>
  <si>
    <t>Montáž a zapojenie kamery</t>
  </si>
  <si>
    <t>Podružný montážna materiál pre kamery - úchyt, držiaky, límce</t>
  </si>
  <si>
    <t>210201520.S</t>
  </si>
  <si>
    <t>210201521.S</t>
  </si>
  <si>
    <t>3480571744.6</t>
  </si>
  <si>
    <t>3480571744</t>
  </si>
  <si>
    <t xml:space="preserve">Zapojenie svietidla </t>
  </si>
  <si>
    <t>Zapojenie servra</t>
  </si>
  <si>
    <t>Zapojenie napájača</t>
  </si>
  <si>
    <t>Zapojenie Gateway</t>
  </si>
  <si>
    <t>Zapojenie Senzora</t>
  </si>
  <si>
    <t>Montáž krabice</t>
  </si>
  <si>
    <t>Montáž  tlačídla</t>
  </si>
  <si>
    <t>Montáže žlabového systému</t>
  </si>
  <si>
    <t>Žľab na uchytenie káblov pre svetelný obvod</t>
  </si>
  <si>
    <t>m</t>
  </si>
  <si>
    <t>Podružný materiál pre žľaby (príchytky, spojky, výložníky...)</t>
  </si>
  <si>
    <t>210881212</t>
  </si>
  <si>
    <t>3410350925</t>
  </si>
  <si>
    <t xml:space="preserve">Kábel bezhalogénový, medený uložený pevne 1-CHKE-V </t>
  </si>
  <si>
    <t xml:space="preserve">Kábel 1-CHKE-V </t>
  </si>
  <si>
    <t>210190071</t>
  </si>
  <si>
    <t xml:space="preserve">Montáž rozvádzača nedeliteľného do váhy 500 kg   </t>
  </si>
  <si>
    <t>357140008004.S</t>
  </si>
  <si>
    <t>Rozvodnicová skriňa oceľoplechová skriňová,R4-41</t>
  </si>
  <si>
    <t>Rozvodnicová skriňa oceľoplechová skriňová,R4-42</t>
  </si>
  <si>
    <t xml:space="preserve">Odborná prehliadka a odborná skúška VTZE - revízia elektro   </t>
  </si>
  <si>
    <t>hod</t>
  </si>
  <si>
    <t xml:space="preserve">Východisková revízia   </t>
  </si>
  <si>
    <t>HZS000111</t>
  </si>
  <si>
    <t>Projek skutočného vyhotovenia</t>
  </si>
  <si>
    <t>Práce spoljené s montážami nepredpokladané</t>
  </si>
  <si>
    <t>prenájom a dodanie plošiny /montáž a demontáž</t>
  </si>
  <si>
    <t>REKAPITULÁCIA</t>
  </si>
  <si>
    <t>ČASŤ</t>
  </si>
  <si>
    <t>CENA</t>
  </si>
  <si>
    <t>CELKOM</t>
  </si>
  <si>
    <t>Koaxialny káble</t>
  </si>
  <si>
    <t>Spojky na káble</t>
  </si>
  <si>
    <t xml:space="preserve">Búranie </t>
  </si>
  <si>
    <t>Jadrové otvory</t>
  </si>
  <si>
    <t>Konektor FM45, 1xRJ45/s</t>
  </si>
  <si>
    <t>Realizačná projektová dokumentácia  a projekt skutočného vyhotovenia</t>
  </si>
  <si>
    <t>Inžinierska činnosť (schvalovanie dokumentácie, certifikáty a autorizované merania)</t>
  </si>
  <si>
    <t>Dopravné  náklady</t>
  </si>
  <si>
    <t>Uvedenie do prevádzky</t>
  </si>
  <si>
    <t>Zaškolenie obsluhy</t>
  </si>
  <si>
    <t>Patch kábel optický SC-LC, 2m, Montážna sada , Vyväzovač 1U, Vyväzovač vertikálny, Záslepka 1U, Patch panel metalický neosadený, Keystone cat.5E, Ukončenie metalickej kabeláže na keystone, Rozvodný panel 8x230V s prepäťovou ochranou, UPS Z3000R rackmount</t>
  </si>
  <si>
    <t>Ftp kábel 5A</t>
  </si>
  <si>
    <t>Rack + UPS</t>
  </si>
  <si>
    <t>Konzola na kameru 1m</t>
  </si>
  <si>
    <t>Montáž konzoly</t>
  </si>
  <si>
    <t xml:space="preserve">Nešpecifikované práce </t>
  </si>
  <si>
    <t>Lešenie - montážne práce</t>
  </si>
  <si>
    <t>Lešenie - dodávka - 16m</t>
  </si>
  <si>
    <t>Svietidlo pre tribúny typ B1 44W , 136l/W ETDD PC , dali ,(d, š, v)1.1552mm ,102 mm, 91 mm</t>
  </si>
  <si>
    <t xml:space="preserve">Svietidlo typ A1 LED 244W ,  139,4 l/W 34000 lm  , maintenance fakctor  =0,8 Dali   </t>
  </si>
  <si>
    <t xml:space="preserve">Objekt:   </t>
  </si>
  <si>
    <t xml:space="preserve">Elektroinštalácia - </t>
  </si>
  <si>
    <t xml:space="preserve"> Modernizácia osvetlenia</t>
  </si>
  <si>
    <t>921EL100012</t>
  </si>
  <si>
    <t>921EL100013</t>
  </si>
  <si>
    <t>921EL100014</t>
  </si>
  <si>
    <t>921EL100015</t>
  </si>
  <si>
    <t>921EL100016</t>
  </si>
  <si>
    <t xml:space="preserve"> switch pre optiku, 24x 100/1000 SFP, 4x 10Gbit SFP+, 8x RJ-45 10/100/1000 Base-T. Podpora VLAN, STP, RSTP, MSTP, ERPS, web menežment, spotreba max. 48 W, napájanie 100–240 V AC, rozmery 440,0 × 360,0 × 43,6 mm</t>
  </si>
  <si>
    <t>IP záznamové zariadenie zo série Ultra podporujúce technológiu 4K pre záznam, živý obraz aj prehrávanie. Je možné pripojiť až 64 kamier do rozlíšenie 12 Mpx a dáta ukladať až na šestnásť SATA III pevných diskov, každý s maximálnou kapacitou 8 TB. Používateľ má k dispozícii okrem iného aj podporu ovládania IP PTZ kamier Dahua a širokú ponuku videoanalytických funkcií.</t>
  </si>
  <si>
    <t>k</t>
  </si>
  <si>
    <t>km</t>
  </si>
  <si>
    <t>Ukončenie a premiestnenie kabeláže</t>
  </si>
  <si>
    <t xml:space="preserve">Lešenie - dodávka - 16m - demotaž a znovumontaž </t>
  </si>
  <si>
    <t>Montáž nahrávcieho zariadenia vrátane všetkých komponentov</t>
  </si>
  <si>
    <t>Montáž a zatahovanie Ftp kábel 5A</t>
  </si>
  <si>
    <t>Rúrka ICTA 25mm (vonkajší priemer 32mm / vnútorný priemer 24,3mm)</t>
  </si>
  <si>
    <t xml:space="preserve"> </t>
  </si>
  <si>
    <t xml:space="preserve">  </t>
  </si>
  <si>
    <t xml:space="preserve">hhh </t>
  </si>
  <si>
    <t xml:space="preserve">Objekt:  </t>
  </si>
  <si>
    <t xml:space="preserve">Montáž a zatahovanie rúrka ICTA 25 mm </t>
  </si>
  <si>
    <t>Montáž Konektor FM45, 1xRJ45/s</t>
  </si>
  <si>
    <t>Montáž Spojky na káble</t>
  </si>
  <si>
    <t>Kamera</t>
  </si>
  <si>
    <t xml:space="preserve">Kamera </t>
  </si>
  <si>
    <t>IP kompaktná kamera  s 4K rozlíšením 12 Mpx (rad Ultra-AI Series). Vďaka svojej odolnej konštrukcii spĺňa úroveň krytia IP 67 a IK 10 a je vhodná pre umiestnenie v exteriéri. Smart IR LED s dosvitom až 60 metrov a ďalšie integrované funkcie, ako napríklad DWDR, DNR, BLC alebo HLC, výrazne zlepšujú schopnosti kamery v komplikovaných svetelných podmienkach. Optimálne nastavenie snímanej oblasti umožňuje motor zoom objektív s širším rozsahom ohniskových vzdialeností. Spektrum praktického využitia rozširujú integrované inteligentné funkcie, podpora niekoľko druhov kompresných kodekov, prítomnosť alarmových a audio vstupov a výstupov a slot pre MicroSD kartu s kapacitou až 256 GB. Zariadenie umožňuje PoE+ napájanie a spĺňa požiadavky ONVIF kompatibility.</t>
  </si>
  <si>
    <t>IP kameraskladajúci sa zo štyroch 5 Mpx kamier. Všetky štyri kamery disponujú motorzoom objektívom a funkciami AWB, WDR 4x 120 dB, BLC, HLC, AGC, ROI a 3D NR pre vylepšenie obrazu. Vo výbave kamery sú inteligentné funkcie, krytie IP 67 a IK 10, možnosť PoE+ napájanie. K dispozícii je aj obojsmerný zvuk a alarmové vstupy/výstupy.</t>
  </si>
  <si>
    <t xml:space="preserve">Modernizácia kamerového systému </t>
  </si>
  <si>
    <t xml:space="preserve">Modernizácia hracej plochy Chemkostav arény </t>
  </si>
  <si>
    <t>Modernizácia kamerového systému Chemkostav Aréna</t>
  </si>
  <si>
    <t>Mestský športový klub IUVENTA Michalovce o.z., Karola Kuzmányho 6225/24, 071 01 Michalovce, IČO : 53332504</t>
  </si>
  <si>
    <t>Dátum:   17.03.2023</t>
  </si>
  <si>
    <t>Dátum:  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</si>
</sst>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0;\-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8"/>
      <name val="MS Sans Serif"/>
      <charset val="1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MS Sans Serif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sz val="8"/>
      <name val="Arial"/>
      <family val="2"/>
      <charset val="238"/>
    </font>
    <font>
      <sz val="7"/>
      <name val="Arial CYR"/>
      <charset val="238"/>
    </font>
    <font>
      <sz val="7"/>
      <name val="MS Sans Serif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 applyAlignment="0">
      <alignment vertical="top"/>
      <protection locked="0"/>
    </xf>
  </cellStyleXfs>
  <cellXfs count="78">
    <xf numFmtId="0" fontId="0" fillId="0" borderId="0" xfId="0"/>
    <xf numFmtId="0" fontId="4" fillId="0" borderId="0" xfId="4" applyAlignment="1">
      <alignment horizontal="left" vertical="top"/>
      <protection locked="0"/>
    </xf>
    <xf numFmtId="0" fontId="6" fillId="0" borderId="0" xfId="4" applyFont="1" applyAlignment="1" applyProtection="1">
      <alignment horizontal="left"/>
    </xf>
    <xf numFmtId="0" fontId="7" fillId="0" borderId="0" xfId="4" applyFont="1" applyAlignment="1" applyProtection="1">
      <alignment horizontal="left"/>
    </xf>
    <xf numFmtId="0" fontId="8" fillId="0" borderId="0" xfId="4" applyFont="1" applyAlignment="1">
      <alignment horizontal="left" vertical="top"/>
      <protection locked="0"/>
    </xf>
    <xf numFmtId="0" fontId="6" fillId="0" borderId="0" xfId="4" applyFont="1" applyAlignment="1" applyProtection="1">
      <alignment horizontal="left" vertical="center"/>
    </xf>
    <xf numFmtId="0" fontId="7" fillId="0" borderId="0" xfId="4" applyFont="1" applyAlignment="1" applyProtection="1">
      <alignment horizontal="left" vertical="top" wrapText="1"/>
    </xf>
    <xf numFmtId="164" fontId="4" fillId="0" borderId="0" xfId="4" applyNumberFormat="1" applyAlignment="1">
      <alignment horizontal="right" vertical="top"/>
      <protection locked="0"/>
    </xf>
    <xf numFmtId="39" fontId="7" fillId="0" borderId="0" xfId="4" applyNumberFormat="1" applyFont="1" applyAlignment="1" applyProtection="1">
      <alignment horizontal="right" vertical="top"/>
    </xf>
    <xf numFmtId="0" fontId="9" fillId="0" borderId="0" xfId="4" applyFont="1" applyAlignment="1" applyProtection="1">
      <alignment horizontal="left"/>
    </xf>
    <xf numFmtId="0" fontId="10" fillId="3" borderId="1" xfId="4" applyFont="1" applyFill="1" applyBorder="1" applyAlignment="1" applyProtection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  <protection locked="0"/>
    </xf>
    <xf numFmtId="0" fontId="12" fillId="3" borderId="1" xfId="4" applyFont="1" applyFill="1" applyBorder="1" applyAlignment="1" applyProtection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  <protection locked="0"/>
    </xf>
    <xf numFmtId="37" fontId="14" fillId="0" borderId="0" xfId="4" applyNumberFormat="1" applyFont="1" applyAlignment="1">
      <alignment horizontal="right"/>
      <protection locked="0"/>
    </xf>
    <xf numFmtId="0" fontId="14" fillId="0" borderId="0" xfId="4" applyFont="1" applyAlignment="1">
      <alignment horizontal="left" wrapText="1"/>
      <protection locked="0"/>
    </xf>
    <xf numFmtId="164" fontId="14" fillId="0" borderId="0" xfId="4" applyNumberFormat="1" applyFont="1" applyAlignment="1">
      <alignment horizontal="right"/>
      <protection locked="0"/>
    </xf>
    <xf numFmtId="39" fontId="14" fillId="0" borderId="0" xfId="4" applyNumberFormat="1" applyFont="1" applyAlignment="1">
      <alignment horizontal="right"/>
      <protection locked="0"/>
    </xf>
    <xf numFmtId="37" fontId="15" fillId="0" borderId="0" xfId="4" applyNumberFormat="1" applyFont="1" applyAlignment="1">
      <alignment horizontal="right"/>
      <protection locked="0"/>
    </xf>
    <xf numFmtId="0" fontId="15" fillId="0" borderId="0" xfId="4" applyFont="1" applyAlignment="1">
      <alignment horizontal="left" wrapText="1"/>
      <protection locked="0"/>
    </xf>
    <xf numFmtId="164" fontId="15" fillId="0" borderId="0" xfId="4" applyNumberFormat="1" applyFont="1" applyAlignment="1">
      <alignment horizontal="right"/>
      <protection locked="0"/>
    </xf>
    <xf numFmtId="39" fontId="15" fillId="0" borderId="0" xfId="4" applyNumberFormat="1" applyFont="1" applyAlignment="1">
      <alignment horizontal="right"/>
      <protection locked="0"/>
    </xf>
    <xf numFmtId="39" fontId="7" fillId="0" borderId="1" xfId="4" applyNumberFormat="1" applyFont="1" applyBorder="1" applyAlignment="1">
      <alignment horizontal="right"/>
      <protection locked="0"/>
    </xf>
    <xf numFmtId="39" fontId="16" fillId="0" borderId="1" xfId="4" applyNumberFormat="1" applyFont="1" applyBorder="1" applyAlignment="1">
      <alignment horizontal="right"/>
      <protection locked="0"/>
    </xf>
    <xf numFmtId="39" fontId="17" fillId="0" borderId="0" xfId="4" applyNumberFormat="1" applyFont="1" applyAlignment="1">
      <alignment horizontal="right" vertical="center"/>
      <protection locked="0"/>
    </xf>
    <xf numFmtId="37" fontId="18" fillId="0" borderId="0" xfId="4" applyNumberFormat="1" applyFont="1" applyAlignment="1">
      <alignment horizontal="right"/>
      <protection locked="0"/>
    </xf>
    <xf numFmtId="0" fontId="18" fillId="0" borderId="0" xfId="4" applyFont="1" applyAlignment="1">
      <alignment horizontal="left" wrapText="1"/>
      <protection locked="0"/>
    </xf>
    <xf numFmtId="164" fontId="18" fillId="0" borderId="0" xfId="4" applyNumberFormat="1" applyFont="1" applyAlignment="1">
      <alignment horizontal="right"/>
      <protection locked="0"/>
    </xf>
    <xf numFmtId="39" fontId="18" fillId="0" borderId="0" xfId="4" applyNumberFormat="1" applyFont="1" applyAlignment="1">
      <alignment horizontal="right"/>
      <protection locked="0"/>
    </xf>
    <xf numFmtId="37" fontId="4" fillId="0" borderId="0" xfId="4" applyNumberFormat="1" applyAlignment="1">
      <alignment horizontal="right" vertical="top"/>
      <protection locked="0"/>
    </xf>
    <xf numFmtId="0" fontId="4" fillId="0" borderId="0" xfId="4" applyAlignment="1">
      <alignment horizontal="left" vertical="top" wrapText="1"/>
      <protection locked="0"/>
    </xf>
    <xf numFmtId="39" fontId="4" fillId="0" borderId="0" xfId="4" applyNumberFormat="1" applyAlignment="1">
      <alignment horizontal="right" vertical="top"/>
      <protection locked="0"/>
    </xf>
    <xf numFmtId="39" fontId="7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39" fontId="16" fillId="0" borderId="1" xfId="0" applyNumberFormat="1" applyFont="1" applyBorder="1" applyAlignment="1" applyProtection="1">
      <alignment horizontal="right"/>
      <protection locked="0"/>
    </xf>
    <xf numFmtId="39" fontId="17" fillId="0" borderId="0" xfId="0" applyNumberFormat="1" applyFont="1" applyAlignment="1" applyProtection="1">
      <alignment horizontal="right" vertical="center"/>
      <protection locked="0"/>
    </xf>
    <xf numFmtId="37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 wrapText="1"/>
      <protection locked="0"/>
    </xf>
    <xf numFmtId="164" fontId="18" fillId="0" borderId="0" xfId="0" applyNumberFormat="1" applyFont="1" applyAlignment="1" applyProtection="1">
      <alignment horizontal="right"/>
      <protection locked="0"/>
    </xf>
    <xf numFmtId="39" fontId="18" fillId="0" borderId="0" xfId="0" applyNumberFormat="1" applyFont="1" applyAlignment="1" applyProtection="1">
      <alignment horizontal="right"/>
      <protection locked="0"/>
    </xf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44" fontId="0" fillId="0" borderId="3" xfId="1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/>
    <xf numFmtId="44" fontId="2" fillId="2" borderId="0" xfId="0" applyNumberFormat="1" applyFont="1" applyFill="1"/>
    <xf numFmtId="37" fontId="7" fillId="0" borderId="0" xfId="4" applyNumberFormat="1" applyFont="1" applyAlignment="1">
      <alignment horizontal="right"/>
      <protection locked="0"/>
    </xf>
    <xf numFmtId="0" fontId="7" fillId="0" borderId="0" xfId="4" applyFont="1" applyAlignment="1">
      <alignment horizontal="left" wrapText="1"/>
      <protection locked="0"/>
    </xf>
    <xf numFmtId="164" fontId="7" fillId="0" borderId="0" xfId="4" applyNumberFormat="1" applyFont="1" applyAlignment="1">
      <alignment horizontal="right"/>
      <protection locked="0"/>
    </xf>
    <xf numFmtId="39" fontId="7" fillId="0" borderId="0" xfId="4" applyNumberFormat="1" applyFont="1" applyAlignment="1">
      <alignment horizontal="right"/>
      <protection locked="0"/>
    </xf>
    <xf numFmtId="0" fontId="4" fillId="0" borderId="7" xfId="4" applyBorder="1" applyAlignment="1">
      <alignment horizontal="left" vertical="top"/>
      <protection locked="0"/>
    </xf>
    <xf numFmtId="37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right"/>
    </xf>
    <xf numFmtId="37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164" fontId="16" fillId="0" borderId="1" xfId="0" applyNumberFormat="1" applyFont="1" applyBorder="1" applyAlignment="1">
      <alignment horizontal="right"/>
    </xf>
    <xf numFmtId="37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right" vertical="center"/>
    </xf>
    <xf numFmtId="37" fontId="7" fillId="0" borderId="1" xfId="4" applyNumberFormat="1" applyFont="1" applyBorder="1" applyAlignment="1" applyProtection="1">
      <alignment horizontal="right"/>
    </xf>
    <xf numFmtId="0" fontId="7" fillId="0" borderId="1" xfId="4" applyFont="1" applyBorder="1" applyAlignment="1" applyProtection="1">
      <alignment horizontal="left" wrapText="1"/>
    </xf>
    <xf numFmtId="164" fontId="7" fillId="0" borderId="1" xfId="4" applyNumberFormat="1" applyFont="1" applyBorder="1" applyAlignment="1" applyProtection="1">
      <alignment horizontal="right"/>
    </xf>
    <xf numFmtId="37" fontId="16" fillId="0" borderId="1" xfId="4" applyNumberFormat="1" applyFont="1" applyBorder="1" applyAlignment="1" applyProtection="1">
      <alignment horizontal="right"/>
    </xf>
    <xf numFmtId="0" fontId="16" fillId="0" borderId="1" xfId="4" applyFont="1" applyBorder="1" applyAlignment="1" applyProtection="1">
      <alignment horizontal="left" wrapText="1"/>
    </xf>
    <xf numFmtId="164" fontId="16" fillId="0" borderId="1" xfId="4" applyNumberFormat="1" applyFont="1" applyBorder="1" applyAlignment="1" applyProtection="1">
      <alignment horizontal="right"/>
    </xf>
    <xf numFmtId="0" fontId="16" fillId="4" borderId="1" xfId="4" applyFont="1" applyFill="1" applyBorder="1" applyAlignment="1" applyProtection="1">
      <alignment horizontal="left" wrapText="1"/>
    </xf>
    <xf numFmtId="37" fontId="17" fillId="0" borderId="0" xfId="4" applyNumberFormat="1" applyFont="1" applyAlignment="1" applyProtection="1">
      <alignment horizontal="right" vertical="center"/>
    </xf>
    <xf numFmtId="0" fontId="17" fillId="0" borderId="0" xfId="4" applyFont="1" applyAlignment="1" applyProtection="1">
      <alignment horizontal="left" vertical="center" wrapText="1"/>
    </xf>
    <xf numFmtId="164" fontId="17" fillId="0" borderId="0" xfId="4" applyNumberFormat="1" applyFont="1" applyAlignment="1" applyProtection="1">
      <alignment horizontal="right" vertical="center"/>
    </xf>
    <xf numFmtId="0" fontId="7" fillId="0" borderId="0" xfId="4" applyFont="1" applyAlignment="1" applyProtection="1">
      <alignment horizontal="left" wrapText="1"/>
    </xf>
    <xf numFmtId="0" fontId="5" fillId="0" borderId="0" xfId="4" applyFont="1" applyAlignment="1" applyProtection="1">
      <alignment horizontal="center" vertical="center"/>
    </xf>
    <xf numFmtId="0" fontId="5" fillId="0" borderId="0" xfId="4" applyFont="1" applyAlignment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</xf>
    <xf numFmtId="39" fontId="7" fillId="0" borderId="0" xfId="4" applyNumberFormat="1" applyFont="1" applyAlignment="1" applyProtection="1">
      <alignment horizontal="left" vertical="center"/>
    </xf>
  </cellXfs>
  <cellStyles count="5">
    <cellStyle name="Mena" xfId="1" builtinId="4"/>
    <cellStyle name="Mena 2" xfId="3"/>
    <cellStyle name="Normálna" xfId="0" builtinId="0"/>
    <cellStyle name="Normálna 2" xfId="2"/>
    <cellStyle name="Normáln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7" sqref="G7"/>
    </sheetView>
  </sheetViews>
  <sheetFormatPr defaultRowHeight="14.4"/>
  <cols>
    <col min="1" max="1" width="12" customWidth="1"/>
    <col min="2" max="2" width="51.5546875" customWidth="1"/>
    <col min="3" max="3" width="12.88671875" bestFit="1" customWidth="1"/>
  </cols>
  <sheetData>
    <row r="1" spans="1:7" s="1" customFormat="1" ht="27.75" customHeight="1">
      <c r="A1" s="74" t="s">
        <v>97</v>
      </c>
      <c r="B1" s="74"/>
      <c r="C1" s="74"/>
      <c r="D1" s="74"/>
      <c r="E1" s="75"/>
      <c r="F1" s="74"/>
      <c r="G1" s="74"/>
    </row>
    <row r="2" spans="1:7" s="1" customFormat="1" ht="12.75" customHeight="1">
      <c r="A2" s="2" t="s">
        <v>49</v>
      </c>
      <c r="B2" s="3"/>
      <c r="C2" s="3"/>
      <c r="D2" s="3"/>
      <c r="E2" s="4"/>
      <c r="F2" s="3"/>
      <c r="G2" s="3"/>
    </row>
    <row r="3" spans="1:7" s="1" customFormat="1" ht="12.75" customHeight="1">
      <c r="A3" s="2" t="s">
        <v>121</v>
      </c>
      <c r="B3" s="2" t="s">
        <v>150</v>
      </c>
      <c r="C3" s="3"/>
      <c r="D3" s="3"/>
      <c r="E3" s="4"/>
      <c r="F3" s="3"/>
      <c r="G3" s="3"/>
    </row>
    <row r="4" spans="1:7" s="1" customFormat="1" ht="6.75" customHeight="1">
      <c r="A4" s="3"/>
      <c r="B4" s="3"/>
      <c r="C4" s="3"/>
      <c r="D4" s="3"/>
      <c r="F4" s="3"/>
      <c r="G4" s="3"/>
    </row>
    <row r="5" spans="1:7" s="1" customFormat="1" ht="23.25" customHeight="1">
      <c r="A5" s="3" t="s">
        <v>50</v>
      </c>
      <c r="B5" s="73" t="s">
        <v>152</v>
      </c>
      <c r="C5" s="6"/>
      <c r="D5" s="6"/>
      <c r="E5" s="7"/>
      <c r="F5" s="8"/>
      <c r="G5" s="8"/>
    </row>
    <row r="6" spans="1:7" s="1" customFormat="1" ht="13.5" customHeight="1">
      <c r="A6" s="3" t="s">
        <v>14</v>
      </c>
      <c r="B6" s="6"/>
      <c r="C6" s="6"/>
      <c r="D6" s="6"/>
      <c r="E6" s="7"/>
      <c r="F6" s="76" t="s">
        <v>52</v>
      </c>
      <c r="G6" s="77"/>
    </row>
    <row r="7" spans="1:7" s="1" customFormat="1" ht="13.5" customHeight="1">
      <c r="A7" s="3" t="s">
        <v>51</v>
      </c>
      <c r="B7" s="6"/>
      <c r="C7" s="6"/>
      <c r="D7" s="6"/>
      <c r="E7" s="7"/>
      <c r="F7" s="3" t="s">
        <v>154</v>
      </c>
      <c r="G7" s="8"/>
    </row>
    <row r="8" spans="1:7" ht="15" thickBot="1"/>
    <row r="9" spans="1:7" ht="15" thickBot="1">
      <c r="A9" s="44"/>
      <c r="B9" s="45" t="s">
        <v>98</v>
      </c>
      <c r="C9" s="46" t="s">
        <v>99</v>
      </c>
    </row>
    <row r="10" spans="1:7">
      <c r="A10" s="42" t="s">
        <v>0</v>
      </c>
      <c r="B10" s="42" t="s">
        <v>123</v>
      </c>
      <c r="C10" s="43">
        <f>Osvetelenie!G48</f>
        <v>0</v>
      </c>
    </row>
    <row r="11" spans="1:7">
      <c r="A11" s="40" t="s">
        <v>1</v>
      </c>
      <c r="B11" s="40" t="s">
        <v>149</v>
      </c>
      <c r="C11" s="41">
        <f>'Kamerový systém'!G62</f>
        <v>0</v>
      </c>
    </row>
    <row r="13" spans="1:7">
      <c r="B13" s="47" t="s">
        <v>100</v>
      </c>
      <c r="C13" s="48">
        <f>SUM(C10:C12)</f>
        <v>0</v>
      </c>
    </row>
  </sheetData>
  <sheetProtection algorithmName="SHA-512" hashValue="nRK6R5NntQ2fp10pbqwceppvImLGreEnJfKkGS6yz1wyTT1nMdtUjC5NlSdaYPjcizSULLLDdYT44Fuwhi69uA==" saltValue="B69QlZlgHAeRE1E7OC+oTA==" spinCount="100000" sheet="1" objects="1" scenarios="1"/>
  <mergeCells count="2">
    <mergeCell ref="A1:G1"/>
    <mergeCell ref="F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110" zoomScaleNormal="110" workbookViewId="0">
      <selection activeCell="H12" sqref="H12"/>
    </sheetView>
  </sheetViews>
  <sheetFormatPr defaultRowHeight="14.4"/>
  <cols>
    <col min="2" max="2" width="55" bestFit="1" customWidth="1"/>
    <col min="3" max="3" width="54.44140625" customWidth="1"/>
    <col min="4" max="4" width="10.44140625" bestFit="1" customWidth="1"/>
    <col min="5" max="5" width="11.44140625" bestFit="1" customWidth="1"/>
    <col min="7" max="7" width="13" customWidth="1"/>
  </cols>
  <sheetData>
    <row r="1" spans="1:7" s="1" customFormat="1" ht="27.75" customHeight="1">
      <c r="A1" s="74" t="s">
        <v>12</v>
      </c>
      <c r="B1" s="74"/>
      <c r="C1" s="74"/>
      <c r="D1" s="74"/>
      <c r="E1" s="75"/>
      <c r="F1" s="74"/>
      <c r="G1" s="74"/>
    </row>
    <row r="2" spans="1:7" s="1" customFormat="1" ht="12.75" customHeight="1">
      <c r="A2" s="2" t="s">
        <v>49</v>
      </c>
      <c r="B2" s="3"/>
      <c r="C2" s="3"/>
      <c r="D2" s="3"/>
      <c r="E2" s="4"/>
      <c r="F2" s="3"/>
      <c r="G2" s="3"/>
    </row>
    <row r="3" spans="1:7" s="1" customFormat="1" ht="12.75" customHeight="1">
      <c r="A3" s="2" t="s">
        <v>121</v>
      </c>
      <c r="B3" s="2" t="s">
        <v>122</v>
      </c>
      <c r="C3" s="3"/>
      <c r="D3" s="3"/>
      <c r="E3" s="4"/>
      <c r="F3" s="3"/>
      <c r="G3" s="3"/>
    </row>
    <row r="4" spans="1:7" s="1" customFormat="1" ht="13.5" customHeight="1">
      <c r="A4" s="2" t="s">
        <v>13</v>
      </c>
      <c r="B4" s="2" t="s">
        <v>123</v>
      </c>
      <c r="C4" s="5"/>
      <c r="D4" s="3"/>
      <c r="E4" s="4"/>
      <c r="F4" s="3"/>
      <c r="G4" s="3"/>
    </row>
    <row r="5" spans="1:7" s="1" customFormat="1" ht="6.75" customHeight="1">
      <c r="A5" s="3"/>
      <c r="B5" s="3"/>
      <c r="C5" s="3"/>
      <c r="D5" s="3"/>
      <c r="F5" s="3"/>
      <c r="G5" s="3"/>
    </row>
    <row r="6" spans="1:7" s="1" customFormat="1" ht="13.5" customHeight="1">
      <c r="A6" s="3" t="s">
        <v>50</v>
      </c>
      <c r="B6" s="6"/>
      <c r="C6" s="6"/>
      <c r="D6" s="6"/>
      <c r="E6" s="7"/>
      <c r="F6" s="8"/>
      <c r="G6" s="8"/>
    </row>
    <row r="7" spans="1:7" s="1" customFormat="1" ht="13.5" customHeight="1">
      <c r="A7" s="3" t="s">
        <v>14</v>
      </c>
      <c r="B7" s="6"/>
      <c r="C7" s="6"/>
      <c r="D7" s="6"/>
      <c r="E7" s="7"/>
      <c r="F7" s="76" t="s">
        <v>52</v>
      </c>
      <c r="G7" s="77"/>
    </row>
    <row r="8" spans="1:7" s="1" customFormat="1" ht="13.5" customHeight="1">
      <c r="A8" s="3" t="s">
        <v>51</v>
      </c>
      <c r="B8" s="6"/>
      <c r="C8" s="6"/>
      <c r="D8" s="6"/>
      <c r="E8" s="7"/>
      <c r="F8" s="3" t="s">
        <v>153</v>
      </c>
      <c r="G8" s="8"/>
    </row>
    <row r="9" spans="1:7" s="1" customFormat="1" ht="6.75" customHeight="1">
      <c r="A9" s="9"/>
      <c r="B9" s="9"/>
      <c r="C9" s="9"/>
      <c r="D9" s="9"/>
      <c r="F9" s="9"/>
      <c r="G9" s="9"/>
    </row>
    <row r="10" spans="1:7" s="1" customFormat="1" ht="22.5" customHeight="1">
      <c r="A10" s="10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0" t="s">
        <v>20</v>
      </c>
      <c r="G10" s="10" t="s">
        <v>21</v>
      </c>
    </row>
    <row r="12" spans="1:7" s="33" customFormat="1">
      <c r="A12" s="54">
        <v>1</v>
      </c>
      <c r="B12" s="55" t="s">
        <v>66</v>
      </c>
      <c r="C12" s="55" t="s">
        <v>70</v>
      </c>
      <c r="D12" s="55" t="s">
        <v>34</v>
      </c>
      <c r="E12" s="56">
        <v>154</v>
      </c>
      <c r="F12" s="32"/>
      <c r="G12" s="32">
        <f>F12*E12</f>
        <v>0</v>
      </c>
    </row>
    <row r="13" spans="1:7" s="33" customFormat="1" ht="20.399999999999999">
      <c r="A13" s="57">
        <v>2</v>
      </c>
      <c r="B13" s="58" t="s">
        <v>67</v>
      </c>
      <c r="C13" s="58" t="s">
        <v>120</v>
      </c>
      <c r="D13" s="58" t="s">
        <v>34</v>
      </c>
      <c r="E13" s="59">
        <v>118</v>
      </c>
      <c r="F13" s="34"/>
      <c r="G13" s="34">
        <f t="shared" ref="G13:G15" si="0">F13*E13</f>
        <v>0</v>
      </c>
    </row>
    <row r="14" spans="1:7" s="33" customFormat="1">
      <c r="A14" s="57">
        <v>3</v>
      </c>
      <c r="B14" s="58" t="s">
        <v>68</v>
      </c>
      <c r="C14" s="58" t="s">
        <v>2</v>
      </c>
      <c r="D14" s="58" t="s">
        <v>34</v>
      </c>
      <c r="E14" s="59">
        <v>118</v>
      </c>
      <c r="F14" s="34"/>
      <c r="G14" s="34">
        <f t="shared" si="0"/>
        <v>0</v>
      </c>
    </row>
    <row r="15" spans="1:7" s="33" customFormat="1" ht="20.399999999999999">
      <c r="A15" s="57">
        <v>4</v>
      </c>
      <c r="B15" s="58" t="s">
        <v>69</v>
      </c>
      <c r="C15" s="58" t="s">
        <v>119</v>
      </c>
      <c r="D15" s="58" t="s">
        <v>34</v>
      </c>
      <c r="E15" s="59">
        <v>36</v>
      </c>
      <c r="F15" s="34"/>
      <c r="G15" s="34">
        <f t="shared" si="0"/>
        <v>0</v>
      </c>
    </row>
    <row r="16" spans="1:7" s="33" customFormat="1">
      <c r="A16" s="54">
        <v>5</v>
      </c>
      <c r="B16" s="55" t="s">
        <v>66</v>
      </c>
      <c r="C16" s="55" t="s">
        <v>71</v>
      </c>
      <c r="D16" s="55" t="s">
        <v>34</v>
      </c>
      <c r="E16" s="56">
        <v>1</v>
      </c>
      <c r="F16" s="32"/>
      <c r="G16" s="32">
        <f>F16*E16</f>
        <v>0</v>
      </c>
    </row>
    <row r="17" spans="1:7" s="33" customFormat="1">
      <c r="A17" s="57">
        <v>6</v>
      </c>
      <c r="B17" s="58" t="s">
        <v>69</v>
      </c>
      <c r="C17" s="58" t="s">
        <v>3</v>
      </c>
      <c r="D17" s="58" t="s">
        <v>34</v>
      </c>
      <c r="E17" s="59">
        <v>1</v>
      </c>
      <c r="F17" s="34"/>
      <c r="G17" s="34">
        <f t="shared" ref="G17" si="1">F17*E17</f>
        <v>0</v>
      </c>
    </row>
    <row r="18" spans="1:7" s="33" customFormat="1">
      <c r="A18" s="54">
        <v>7</v>
      </c>
      <c r="B18" s="55" t="s">
        <v>66</v>
      </c>
      <c r="C18" s="55" t="s">
        <v>72</v>
      </c>
      <c r="D18" s="55" t="s">
        <v>34</v>
      </c>
      <c r="E18" s="56">
        <v>1</v>
      </c>
      <c r="F18" s="32"/>
      <c r="G18" s="32">
        <f>F18*E18</f>
        <v>0</v>
      </c>
    </row>
    <row r="19" spans="1:7" s="33" customFormat="1">
      <c r="A19" s="57">
        <v>8</v>
      </c>
      <c r="B19" s="58" t="s">
        <v>69</v>
      </c>
      <c r="C19" s="58" t="s">
        <v>4</v>
      </c>
      <c r="D19" s="58" t="s">
        <v>34</v>
      </c>
      <c r="E19" s="59">
        <v>1</v>
      </c>
      <c r="F19" s="34"/>
      <c r="G19" s="34">
        <f t="shared" ref="G19" si="2">F19*E19</f>
        <v>0</v>
      </c>
    </row>
    <row r="20" spans="1:7" s="33" customFormat="1">
      <c r="A20" s="54">
        <v>9</v>
      </c>
      <c r="B20" s="55" t="s">
        <v>66</v>
      </c>
      <c r="C20" s="55" t="s">
        <v>73</v>
      </c>
      <c r="D20" s="55" t="s">
        <v>34</v>
      </c>
      <c r="E20" s="56">
        <v>3</v>
      </c>
      <c r="F20" s="32"/>
      <c r="G20" s="32">
        <f>F20*E20</f>
        <v>0</v>
      </c>
    </row>
    <row r="21" spans="1:7" s="33" customFormat="1">
      <c r="A21" s="57">
        <v>10</v>
      </c>
      <c r="B21" s="58" t="s">
        <v>69</v>
      </c>
      <c r="C21" s="58" t="s">
        <v>5</v>
      </c>
      <c r="D21" s="58" t="s">
        <v>34</v>
      </c>
      <c r="E21" s="59">
        <v>3</v>
      </c>
      <c r="F21" s="34"/>
      <c r="G21" s="34">
        <f t="shared" ref="G21" si="3">F21*E21</f>
        <v>0</v>
      </c>
    </row>
    <row r="22" spans="1:7" s="33" customFormat="1" ht="17.25" customHeight="1">
      <c r="A22" s="54">
        <v>11</v>
      </c>
      <c r="B22" s="55" t="s">
        <v>66</v>
      </c>
      <c r="C22" s="55" t="s">
        <v>74</v>
      </c>
      <c r="D22" s="55" t="s">
        <v>34</v>
      </c>
      <c r="E22" s="56">
        <v>1</v>
      </c>
      <c r="F22" s="32"/>
      <c r="G22" s="32">
        <f>F22*E22</f>
        <v>0</v>
      </c>
    </row>
    <row r="23" spans="1:7" s="33" customFormat="1" ht="17.25" customHeight="1">
      <c r="A23" s="57">
        <v>12</v>
      </c>
      <c r="B23" s="58" t="s">
        <v>69</v>
      </c>
      <c r="C23" s="58" t="s">
        <v>6</v>
      </c>
      <c r="D23" s="58" t="s">
        <v>34</v>
      </c>
      <c r="E23" s="59">
        <v>1</v>
      </c>
      <c r="F23" s="34"/>
      <c r="G23" s="34">
        <f t="shared" ref="G23" si="4">F23*E23</f>
        <v>0</v>
      </c>
    </row>
    <row r="24" spans="1:7" s="33" customFormat="1" ht="17.25" customHeight="1">
      <c r="A24" s="54">
        <v>13</v>
      </c>
      <c r="B24" s="55" t="s">
        <v>66</v>
      </c>
      <c r="C24" s="55" t="s">
        <v>75</v>
      </c>
      <c r="D24" s="55" t="s">
        <v>34</v>
      </c>
      <c r="E24" s="56">
        <v>1</v>
      </c>
      <c r="F24" s="32"/>
      <c r="G24" s="32">
        <f>F24*E24</f>
        <v>0</v>
      </c>
    </row>
    <row r="25" spans="1:7" s="33" customFormat="1" ht="17.25" customHeight="1">
      <c r="A25" s="57">
        <v>14</v>
      </c>
      <c r="B25" s="58" t="s">
        <v>138</v>
      </c>
      <c r="C25" s="58" t="s">
        <v>7</v>
      </c>
      <c r="D25" s="58" t="s">
        <v>34</v>
      </c>
      <c r="E25" s="59">
        <v>1</v>
      </c>
      <c r="F25" s="34"/>
      <c r="G25" s="34">
        <f t="shared" ref="G25" si="5">F25*E25</f>
        <v>0</v>
      </c>
    </row>
    <row r="26" spans="1:7" s="33" customFormat="1" ht="17.25" customHeight="1">
      <c r="A26" s="54">
        <v>15</v>
      </c>
      <c r="B26" s="55" t="s">
        <v>66</v>
      </c>
      <c r="C26" s="55" t="s">
        <v>76</v>
      </c>
      <c r="D26" s="55" t="s">
        <v>34</v>
      </c>
      <c r="E26" s="56">
        <v>4</v>
      </c>
      <c r="F26" s="32"/>
      <c r="G26" s="32">
        <f>F26*E26</f>
        <v>0</v>
      </c>
    </row>
    <row r="27" spans="1:7" s="33" customFormat="1" ht="17.25" customHeight="1">
      <c r="A27" s="57">
        <v>16</v>
      </c>
      <c r="B27" s="58">
        <v>3480571744</v>
      </c>
      <c r="C27" s="58" t="s">
        <v>8</v>
      </c>
      <c r="D27" s="58" t="s">
        <v>34</v>
      </c>
      <c r="E27" s="59">
        <v>4</v>
      </c>
      <c r="F27" s="34"/>
      <c r="G27" s="34">
        <f t="shared" ref="G27" si="6">F27*E27</f>
        <v>0</v>
      </c>
    </row>
    <row r="28" spans="1:7" s="33" customFormat="1" ht="17.25" customHeight="1">
      <c r="A28" s="57">
        <v>17</v>
      </c>
      <c r="B28" s="58" t="s">
        <v>69</v>
      </c>
      <c r="C28" s="58" t="s">
        <v>9</v>
      </c>
      <c r="D28" s="58" t="s">
        <v>34</v>
      </c>
      <c r="E28" s="59">
        <v>1</v>
      </c>
      <c r="F28" s="34"/>
      <c r="G28" s="34">
        <f t="shared" ref="G28" si="7">F28*E28</f>
        <v>0</v>
      </c>
    </row>
    <row r="29" spans="1:7" s="33" customFormat="1" ht="17.25" customHeight="1">
      <c r="A29" s="54">
        <v>18</v>
      </c>
      <c r="B29" s="55" t="s">
        <v>66</v>
      </c>
      <c r="C29" s="55" t="s">
        <v>10</v>
      </c>
      <c r="D29" s="55" t="s">
        <v>34</v>
      </c>
      <c r="E29" s="56">
        <v>1</v>
      </c>
      <c r="F29" s="32"/>
      <c r="G29" s="32">
        <f>F29*E29</f>
        <v>0</v>
      </c>
    </row>
    <row r="30" spans="1:7" s="33" customFormat="1" ht="17.25" customHeight="1">
      <c r="A30" s="54">
        <v>19</v>
      </c>
      <c r="B30" s="55" t="s">
        <v>66</v>
      </c>
      <c r="C30" s="55" t="s">
        <v>11</v>
      </c>
      <c r="D30" s="55" t="s">
        <v>34</v>
      </c>
      <c r="E30" s="56">
        <v>1</v>
      </c>
      <c r="F30" s="32"/>
      <c r="G30" s="32">
        <f>F30*E30</f>
        <v>0</v>
      </c>
    </row>
    <row r="31" spans="1:7" s="33" customFormat="1" ht="17.25" customHeight="1">
      <c r="A31" s="54">
        <v>20</v>
      </c>
      <c r="B31" s="55" t="s">
        <v>66</v>
      </c>
      <c r="C31" s="55" t="s">
        <v>77</v>
      </c>
      <c r="D31" s="55" t="s">
        <v>79</v>
      </c>
      <c r="E31" s="56">
        <v>400</v>
      </c>
      <c r="F31" s="32"/>
      <c r="G31" s="32">
        <f>F31*E31</f>
        <v>0</v>
      </c>
    </row>
    <row r="32" spans="1:7" s="33" customFormat="1" ht="17.25" customHeight="1">
      <c r="A32" s="57">
        <v>1</v>
      </c>
      <c r="B32" s="58" t="s">
        <v>69</v>
      </c>
      <c r="C32" s="58" t="s">
        <v>78</v>
      </c>
      <c r="D32" s="58" t="s">
        <v>79</v>
      </c>
      <c r="E32" s="59">
        <v>400</v>
      </c>
      <c r="F32" s="34"/>
      <c r="G32" s="34">
        <f t="shared" ref="G32" si="8">F32*E32</f>
        <v>0</v>
      </c>
    </row>
    <row r="33" spans="1:7" s="33" customFormat="1" ht="17.25" customHeight="1">
      <c r="A33" s="57">
        <v>21</v>
      </c>
      <c r="B33" s="58" t="s">
        <v>69</v>
      </c>
      <c r="C33" s="58" t="s">
        <v>80</v>
      </c>
      <c r="D33" s="58" t="s">
        <v>79</v>
      </c>
      <c r="E33" s="59">
        <v>400</v>
      </c>
      <c r="F33" s="34"/>
      <c r="G33" s="34">
        <f t="shared" ref="G33:G46" si="9">F33*E33</f>
        <v>0</v>
      </c>
    </row>
    <row r="34" spans="1:7" s="33" customFormat="1">
      <c r="A34" s="54">
        <v>22</v>
      </c>
      <c r="B34" s="55" t="s">
        <v>81</v>
      </c>
      <c r="C34" s="55" t="s">
        <v>83</v>
      </c>
      <c r="D34" s="55" t="s">
        <v>79</v>
      </c>
      <c r="E34" s="56">
        <v>2500</v>
      </c>
      <c r="F34" s="32"/>
      <c r="G34" s="32">
        <f>F34*E34</f>
        <v>0</v>
      </c>
    </row>
    <row r="35" spans="1:7" s="33" customFormat="1">
      <c r="A35" s="57">
        <v>23</v>
      </c>
      <c r="B35" s="58" t="s">
        <v>82</v>
      </c>
      <c r="C35" s="58" t="s">
        <v>84</v>
      </c>
      <c r="D35" s="58" t="s">
        <v>79</v>
      </c>
      <c r="E35" s="59">
        <v>2500</v>
      </c>
      <c r="F35" s="34"/>
      <c r="G35" s="34">
        <f t="shared" si="9"/>
        <v>0</v>
      </c>
    </row>
    <row r="36" spans="1:7" s="33" customFormat="1">
      <c r="A36" s="54">
        <v>24</v>
      </c>
      <c r="B36" s="55" t="s">
        <v>85</v>
      </c>
      <c r="C36" s="55" t="s">
        <v>86</v>
      </c>
      <c r="D36" s="55" t="s">
        <v>34</v>
      </c>
      <c r="E36" s="56">
        <v>2</v>
      </c>
      <c r="F36" s="32"/>
      <c r="G36" s="32">
        <f t="shared" si="9"/>
        <v>0</v>
      </c>
    </row>
    <row r="37" spans="1:7" s="33" customFormat="1">
      <c r="A37" s="57">
        <v>25</v>
      </c>
      <c r="B37" s="58" t="s">
        <v>87</v>
      </c>
      <c r="C37" s="58" t="s">
        <v>88</v>
      </c>
      <c r="D37" s="58" t="s">
        <v>34</v>
      </c>
      <c r="E37" s="59">
        <v>1</v>
      </c>
      <c r="F37" s="34"/>
      <c r="G37" s="34">
        <f t="shared" si="9"/>
        <v>0</v>
      </c>
    </row>
    <row r="38" spans="1:7" s="33" customFormat="1">
      <c r="A38" s="57">
        <v>26</v>
      </c>
      <c r="B38" s="58" t="s">
        <v>139</v>
      </c>
      <c r="C38" s="58" t="s">
        <v>89</v>
      </c>
      <c r="D38" s="58" t="s">
        <v>34</v>
      </c>
      <c r="E38" s="59">
        <v>1</v>
      </c>
      <c r="F38" s="34"/>
      <c r="G38" s="34">
        <f t="shared" si="9"/>
        <v>0</v>
      </c>
    </row>
    <row r="39" spans="1:7" s="33" customFormat="1">
      <c r="A39" s="54">
        <v>27</v>
      </c>
      <c r="B39" s="55" t="s">
        <v>140</v>
      </c>
      <c r="C39" s="55" t="s">
        <v>95</v>
      </c>
      <c r="D39" s="55" t="s">
        <v>91</v>
      </c>
      <c r="E39" s="56">
        <v>75</v>
      </c>
      <c r="F39" s="32"/>
      <c r="G39" s="32">
        <f t="shared" ref="G39" si="10">F39*E39</f>
        <v>0</v>
      </c>
    </row>
    <row r="40" spans="1:7" s="33" customFormat="1">
      <c r="A40" s="54">
        <v>28</v>
      </c>
      <c r="B40" s="55" t="s">
        <v>124</v>
      </c>
      <c r="C40" s="55" t="s">
        <v>96</v>
      </c>
      <c r="D40" s="55" t="s">
        <v>91</v>
      </c>
      <c r="E40" s="56">
        <v>200</v>
      </c>
      <c r="F40" s="32"/>
      <c r="G40" s="32">
        <f t="shared" ref="G40:G41" si="11">F40*E40</f>
        <v>0</v>
      </c>
    </row>
    <row r="41" spans="1:7" s="33" customFormat="1">
      <c r="A41" s="54">
        <v>29</v>
      </c>
      <c r="B41" s="55" t="s">
        <v>125</v>
      </c>
      <c r="C41" s="55" t="s">
        <v>134</v>
      </c>
      <c r="D41" s="55" t="s">
        <v>34</v>
      </c>
      <c r="E41" s="56">
        <v>25</v>
      </c>
      <c r="F41" s="32"/>
      <c r="G41" s="32">
        <f t="shared" si="11"/>
        <v>0</v>
      </c>
    </row>
    <row r="42" spans="1:7" s="33" customFormat="1">
      <c r="A42" s="54">
        <v>30</v>
      </c>
      <c r="B42" s="55" t="s">
        <v>126</v>
      </c>
      <c r="C42" s="55" t="s">
        <v>118</v>
      </c>
      <c r="D42" s="55" t="s">
        <v>34</v>
      </c>
      <c r="E42" s="56">
        <v>4</v>
      </c>
      <c r="F42" s="32"/>
      <c r="G42" s="32">
        <f t="shared" ref="G42" si="12">F42*E42</f>
        <v>0</v>
      </c>
    </row>
    <row r="43" spans="1:7" s="33" customFormat="1">
      <c r="A43" s="54">
        <v>31</v>
      </c>
      <c r="B43" s="55" t="s">
        <v>127</v>
      </c>
      <c r="C43" s="55" t="s">
        <v>117</v>
      </c>
      <c r="D43" s="55" t="s">
        <v>91</v>
      </c>
      <c r="E43" s="56">
        <v>800</v>
      </c>
      <c r="F43" s="32"/>
      <c r="G43" s="32">
        <f t="shared" ref="G43" si="13">F43*E43</f>
        <v>0</v>
      </c>
    </row>
    <row r="44" spans="1:7" s="33" customFormat="1">
      <c r="A44" s="54">
        <v>32</v>
      </c>
      <c r="B44" s="55" t="s">
        <v>128</v>
      </c>
      <c r="C44" s="55" t="s">
        <v>90</v>
      </c>
      <c r="D44" s="55" t="s">
        <v>91</v>
      </c>
      <c r="E44" s="56">
        <v>55</v>
      </c>
      <c r="F44" s="32"/>
      <c r="G44" s="32">
        <f t="shared" si="9"/>
        <v>0</v>
      </c>
    </row>
    <row r="45" spans="1:7" s="33" customFormat="1">
      <c r="A45" s="60"/>
      <c r="B45" s="61"/>
      <c r="C45" s="61" t="s">
        <v>92</v>
      </c>
      <c r="D45" s="61"/>
      <c r="E45" s="62"/>
      <c r="F45" s="35"/>
      <c r="G45" s="35"/>
    </row>
    <row r="46" spans="1:7" s="33" customFormat="1">
      <c r="A46" s="54">
        <v>30</v>
      </c>
      <c r="B46" s="55" t="s">
        <v>93</v>
      </c>
      <c r="C46" s="55" t="s">
        <v>94</v>
      </c>
      <c r="D46" s="55" t="s">
        <v>34</v>
      </c>
      <c r="E46" s="56">
        <v>1</v>
      </c>
      <c r="F46" s="32"/>
      <c r="G46" s="32">
        <f t="shared" si="9"/>
        <v>0</v>
      </c>
    </row>
    <row r="48" spans="1:7" s="33" customFormat="1">
      <c r="A48" s="36"/>
      <c r="B48" s="37"/>
      <c r="C48" s="37" t="s">
        <v>48</v>
      </c>
      <c r="D48" s="37"/>
      <c r="E48" s="38"/>
      <c r="F48" s="39"/>
      <c r="G48" s="39">
        <f>SUM(G12:G46)</f>
        <v>0</v>
      </c>
    </row>
  </sheetData>
  <mergeCells count="2">
    <mergeCell ref="A1:G1"/>
    <mergeCell ref="F7:G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view="pageBreakPreview" zoomScaleNormal="100" zoomScaleSheetLayoutView="100" workbookViewId="0">
      <pane ySplit="12" topLeftCell="A31" activePane="bottomLeft" state="frozenSplit"/>
      <selection pane="bottomLeft" activeCell="F7" sqref="F7:G7"/>
    </sheetView>
  </sheetViews>
  <sheetFormatPr defaultColWidth="9" defaultRowHeight="10.5" customHeight="1"/>
  <cols>
    <col min="1" max="1" width="8.109375" style="29" customWidth="1"/>
    <col min="2" max="2" width="14" style="30" customWidth="1"/>
    <col min="3" max="3" width="41.6640625" style="30" customWidth="1"/>
    <col min="4" max="4" width="4.44140625" style="30" customWidth="1"/>
    <col min="5" max="5" width="13.109375" style="7" customWidth="1"/>
    <col min="6" max="6" width="15.5546875" style="31" customWidth="1"/>
    <col min="7" max="7" width="14" style="31" customWidth="1"/>
    <col min="8" max="256" width="9" style="1"/>
    <col min="257" max="257" width="6.109375" style="1" customWidth="1"/>
    <col min="258" max="258" width="14" style="1" customWidth="1"/>
    <col min="259" max="259" width="41.6640625" style="1" customWidth="1"/>
    <col min="260" max="260" width="4.44140625" style="1" customWidth="1"/>
    <col min="261" max="261" width="13.109375" style="1" customWidth="1"/>
    <col min="262" max="262" width="15.5546875" style="1" customWidth="1"/>
    <col min="263" max="263" width="14" style="1" customWidth="1"/>
    <col min="264" max="512" width="9" style="1"/>
    <col min="513" max="513" width="6.109375" style="1" customWidth="1"/>
    <col min="514" max="514" width="14" style="1" customWidth="1"/>
    <col min="515" max="515" width="41.6640625" style="1" customWidth="1"/>
    <col min="516" max="516" width="4.44140625" style="1" customWidth="1"/>
    <col min="517" max="517" width="13.109375" style="1" customWidth="1"/>
    <col min="518" max="518" width="15.5546875" style="1" customWidth="1"/>
    <col min="519" max="519" width="14" style="1" customWidth="1"/>
    <col min="520" max="768" width="9" style="1"/>
    <col min="769" max="769" width="6.109375" style="1" customWidth="1"/>
    <col min="770" max="770" width="14" style="1" customWidth="1"/>
    <col min="771" max="771" width="41.6640625" style="1" customWidth="1"/>
    <col min="772" max="772" width="4.44140625" style="1" customWidth="1"/>
    <col min="773" max="773" width="13.109375" style="1" customWidth="1"/>
    <col min="774" max="774" width="15.5546875" style="1" customWidth="1"/>
    <col min="775" max="775" width="14" style="1" customWidth="1"/>
    <col min="776" max="1024" width="9" style="1"/>
    <col min="1025" max="1025" width="6.109375" style="1" customWidth="1"/>
    <col min="1026" max="1026" width="14" style="1" customWidth="1"/>
    <col min="1027" max="1027" width="41.6640625" style="1" customWidth="1"/>
    <col min="1028" max="1028" width="4.44140625" style="1" customWidth="1"/>
    <col min="1029" max="1029" width="13.109375" style="1" customWidth="1"/>
    <col min="1030" max="1030" width="15.5546875" style="1" customWidth="1"/>
    <col min="1031" max="1031" width="14" style="1" customWidth="1"/>
    <col min="1032" max="1280" width="9" style="1"/>
    <col min="1281" max="1281" width="6.109375" style="1" customWidth="1"/>
    <col min="1282" max="1282" width="14" style="1" customWidth="1"/>
    <col min="1283" max="1283" width="41.6640625" style="1" customWidth="1"/>
    <col min="1284" max="1284" width="4.44140625" style="1" customWidth="1"/>
    <col min="1285" max="1285" width="13.109375" style="1" customWidth="1"/>
    <col min="1286" max="1286" width="15.5546875" style="1" customWidth="1"/>
    <col min="1287" max="1287" width="14" style="1" customWidth="1"/>
    <col min="1288" max="1536" width="9" style="1"/>
    <col min="1537" max="1537" width="6.109375" style="1" customWidth="1"/>
    <col min="1538" max="1538" width="14" style="1" customWidth="1"/>
    <col min="1539" max="1539" width="41.6640625" style="1" customWidth="1"/>
    <col min="1540" max="1540" width="4.44140625" style="1" customWidth="1"/>
    <col min="1541" max="1541" width="13.109375" style="1" customWidth="1"/>
    <col min="1542" max="1542" width="15.5546875" style="1" customWidth="1"/>
    <col min="1543" max="1543" width="14" style="1" customWidth="1"/>
    <col min="1544" max="1792" width="9" style="1"/>
    <col min="1793" max="1793" width="6.109375" style="1" customWidth="1"/>
    <col min="1794" max="1794" width="14" style="1" customWidth="1"/>
    <col min="1795" max="1795" width="41.6640625" style="1" customWidth="1"/>
    <col min="1796" max="1796" width="4.44140625" style="1" customWidth="1"/>
    <col min="1797" max="1797" width="13.109375" style="1" customWidth="1"/>
    <col min="1798" max="1798" width="15.5546875" style="1" customWidth="1"/>
    <col min="1799" max="1799" width="14" style="1" customWidth="1"/>
    <col min="1800" max="2048" width="9" style="1"/>
    <col min="2049" max="2049" width="6.109375" style="1" customWidth="1"/>
    <col min="2050" max="2050" width="14" style="1" customWidth="1"/>
    <col min="2051" max="2051" width="41.6640625" style="1" customWidth="1"/>
    <col min="2052" max="2052" width="4.44140625" style="1" customWidth="1"/>
    <col min="2053" max="2053" width="13.109375" style="1" customWidth="1"/>
    <col min="2054" max="2054" width="15.5546875" style="1" customWidth="1"/>
    <col min="2055" max="2055" width="14" style="1" customWidth="1"/>
    <col min="2056" max="2304" width="9" style="1"/>
    <col min="2305" max="2305" width="6.109375" style="1" customWidth="1"/>
    <col min="2306" max="2306" width="14" style="1" customWidth="1"/>
    <col min="2307" max="2307" width="41.6640625" style="1" customWidth="1"/>
    <col min="2308" max="2308" width="4.44140625" style="1" customWidth="1"/>
    <col min="2309" max="2309" width="13.109375" style="1" customWidth="1"/>
    <col min="2310" max="2310" width="15.5546875" style="1" customWidth="1"/>
    <col min="2311" max="2311" width="14" style="1" customWidth="1"/>
    <col min="2312" max="2560" width="9" style="1"/>
    <col min="2561" max="2561" width="6.109375" style="1" customWidth="1"/>
    <col min="2562" max="2562" width="14" style="1" customWidth="1"/>
    <col min="2563" max="2563" width="41.6640625" style="1" customWidth="1"/>
    <col min="2564" max="2564" width="4.44140625" style="1" customWidth="1"/>
    <col min="2565" max="2565" width="13.109375" style="1" customWidth="1"/>
    <col min="2566" max="2566" width="15.5546875" style="1" customWidth="1"/>
    <col min="2567" max="2567" width="14" style="1" customWidth="1"/>
    <col min="2568" max="2816" width="9" style="1"/>
    <col min="2817" max="2817" width="6.109375" style="1" customWidth="1"/>
    <col min="2818" max="2818" width="14" style="1" customWidth="1"/>
    <col min="2819" max="2819" width="41.6640625" style="1" customWidth="1"/>
    <col min="2820" max="2820" width="4.44140625" style="1" customWidth="1"/>
    <col min="2821" max="2821" width="13.109375" style="1" customWidth="1"/>
    <col min="2822" max="2822" width="15.5546875" style="1" customWidth="1"/>
    <col min="2823" max="2823" width="14" style="1" customWidth="1"/>
    <col min="2824" max="3072" width="9" style="1"/>
    <col min="3073" max="3073" width="6.109375" style="1" customWidth="1"/>
    <col min="3074" max="3074" width="14" style="1" customWidth="1"/>
    <col min="3075" max="3075" width="41.6640625" style="1" customWidth="1"/>
    <col min="3076" max="3076" width="4.44140625" style="1" customWidth="1"/>
    <col min="3077" max="3077" width="13.109375" style="1" customWidth="1"/>
    <col min="3078" max="3078" width="15.5546875" style="1" customWidth="1"/>
    <col min="3079" max="3079" width="14" style="1" customWidth="1"/>
    <col min="3080" max="3328" width="9" style="1"/>
    <col min="3329" max="3329" width="6.109375" style="1" customWidth="1"/>
    <col min="3330" max="3330" width="14" style="1" customWidth="1"/>
    <col min="3331" max="3331" width="41.6640625" style="1" customWidth="1"/>
    <col min="3332" max="3332" width="4.44140625" style="1" customWidth="1"/>
    <col min="3333" max="3333" width="13.109375" style="1" customWidth="1"/>
    <col min="3334" max="3334" width="15.5546875" style="1" customWidth="1"/>
    <col min="3335" max="3335" width="14" style="1" customWidth="1"/>
    <col min="3336" max="3584" width="9" style="1"/>
    <col min="3585" max="3585" width="6.109375" style="1" customWidth="1"/>
    <col min="3586" max="3586" width="14" style="1" customWidth="1"/>
    <col min="3587" max="3587" width="41.6640625" style="1" customWidth="1"/>
    <col min="3588" max="3588" width="4.44140625" style="1" customWidth="1"/>
    <col min="3589" max="3589" width="13.109375" style="1" customWidth="1"/>
    <col min="3590" max="3590" width="15.5546875" style="1" customWidth="1"/>
    <col min="3591" max="3591" width="14" style="1" customWidth="1"/>
    <col min="3592" max="3840" width="9" style="1"/>
    <col min="3841" max="3841" width="6.109375" style="1" customWidth="1"/>
    <col min="3842" max="3842" width="14" style="1" customWidth="1"/>
    <col min="3843" max="3843" width="41.6640625" style="1" customWidth="1"/>
    <col min="3844" max="3844" width="4.44140625" style="1" customWidth="1"/>
    <col min="3845" max="3845" width="13.109375" style="1" customWidth="1"/>
    <col min="3846" max="3846" width="15.5546875" style="1" customWidth="1"/>
    <col min="3847" max="3847" width="14" style="1" customWidth="1"/>
    <col min="3848" max="4096" width="9" style="1"/>
    <col min="4097" max="4097" width="6.109375" style="1" customWidth="1"/>
    <col min="4098" max="4098" width="14" style="1" customWidth="1"/>
    <col min="4099" max="4099" width="41.6640625" style="1" customWidth="1"/>
    <col min="4100" max="4100" width="4.44140625" style="1" customWidth="1"/>
    <col min="4101" max="4101" width="13.109375" style="1" customWidth="1"/>
    <col min="4102" max="4102" width="15.5546875" style="1" customWidth="1"/>
    <col min="4103" max="4103" width="14" style="1" customWidth="1"/>
    <col min="4104" max="4352" width="9" style="1"/>
    <col min="4353" max="4353" width="6.109375" style="1" customWidth="1"/>
    <col min="4354" max="4354" width="14" style="1" customWidth="1"/>
    <col min="4355" max="4355" width="41.6640625" style="1" customWidth="1"/>
    <col min="4356" max="4356" width="4.44140625" style="1" customWidth="1"/>
    <col min="4357" max="4357" width="13.109375" style="1" customWidth="1"/>
    <col min="4358" max="4358" width="15.5546875" style="1" customWidth="1"/>
    <col min="4359" max="4359" width="14" style="1" customWidth="1"/>
    <col min="4360" max="4608" width="9" style="1"/>
    <col min="4609" max="4609" width="6.109375" style="1" customWidth="1"/>
    <col min="4610" max="4610" width="14" style="1" customWidth="1"/>
    <col min="4611" max="4611" width="41.6640625" style="1" customWidth="1"/>
    <col min="4612" max="4612" width="4.44140625" style="1" customWidth="1"/>
    <col min="4613" max="4613" width="13.109375" style="1" customWidth="1"/>
    <col min="4614" max="4614" width="15.5546875" style="1" customWidth="1"/>
    <col min="4615" max="4615" width="14" style="1" customWidth="1"/>
    <col min="4616" max="4864" width="9" style="1"/>
    <col min="4865" max="4865" width="6.109375" style="1" customWidth="1"/>
    <col min="4866" max="4866" width="14" style="1" customWidth="1"/>
    <col min="4867" max="4867" width="41.6640625" style="1" customWidth="1"/>
    <col min="4868" max="4868" width="4.44140625" style="1" customWidth="1"/>
    <col min="4869" max="4869" width="13.109375" style="1" customWidth="1"/>
    <col min="4870" max="4870" width="15.5546875" style="1" customWidth="1"/>
    <col min="4871" max="4871" width="14" style="1" customWidth="1"/>
    <col min="4872" max="5120" width="9" style="1"/>
    <col min="5121" max="5121" width="6.109375" style="1" customWidth="1"/>
    <col min="5122" max="5122" width="14" style="1" customWidth="1"/>
    <col min="5123" max="5123" width="41.6640625" style="1" customWidth="1"/>
    <col min="5124" max="5124" width="4.44140625" style="1" customWidth="1"/>
    <col min="5125" max="5125" width="13.109375" style="1" customWidth="1"/>
    <col min="5126" max="5126" width="15.5546875" style="1" customWidth="1"/>
    <col min="5127" max="5127" width="14" style="1" customWidth="1"/>
    <col min="5128" max="5376" width="9" style="1"/>
    <col min="5377" max="5377" width="6.109375" style="1" customWidth="1"/>
    <col min="5378" max="5378" width="14" style="1" customWidth="1"/>
    <col min="5379" max="5379" width="41.6640625" style="1" customWidth="1"/>
    <col min="5380" max="5380" width="4.44140625" style="1" customWidth="1"/>
    <col min="5381" max="5381" width="13.109375" style="1" customWidth="1"/>
    <col min="5382" max="5382" width="15.5546875" style="1" customWidth="1"/>
    <col min="5383" max="5383" width="14" style="1" customWidth="1"/>
    <col min="5384" max="5632" width="9" style="1"/>
    <col min="5633" max="5633" width="6.109375" style="1" customWidth="1"/>
    <col min="5634" max="5634" width="14" style="1" customWidth="1"/>
    <col min="5635" max="5635" width="41.6640625" style="1" customWidth="1"/>
    <col min="5636" max="5636" width="4.44140625" style="1" customWidth="1"/>
    <col min="5637" max="5637" width="13.109375" style="1" customWidth="1"/>
    <col min="5638" max="5638" width="15.5546875" style="1" customWidth="1"/>
    <col min="5639" max="5639" width="14" style="1" customWidth="1"/>
    <col min="5640" max="5888" width="9" style="1"/>
    <col min="5889" max="5889" width="6.109375" style="1" customWidth="1"/>
    <col min="5890" max="5890" width="14" style="1" customWidth="1"/>
    <col min="5891" max="5891" width="41.6640625" style="1" customWidth="1"/>
    <col min="5892" max="5892" width="4.44140625" style="1" customWidth="1"/>
    <col min="5893" max="5893" width="13.109375" style="1" customWidth="1"/>
    <col min="5894" max="5894" width="15.5546875" style="1" customWidth="1"/>
    <col min="5895" max="5895" width="14" style="1" customWidth="1"/>
    <col min="5896" max="6144" width="9" style="1"/>
    <col min="6145" max="6145" width="6.109375" style="1" customWidth="1"/>
    <col min="6146" max="6146" width="14" style="1" customWidth="1"/>
    <col min="6147" max="6147" width="41.6640625" style="1" customWidth="1"/>
    <col min="6148" max="6148" width="4.44140625" style="1" customWidth="1"/>
    <col min="6149" max="6149" width="13.109375" style="1" customWidth="1"/>
    <col min="6150" max="6150" width="15.5546875" style="1" customWidth="1"/>
    <col min="6151" max="6151" width="14" style="1" customWidth="1"/>
    <col min="6152" max="6400" width="9" style="1"/>
    <col min="6401" max="6401" width="6.109375" style="1" customWidth="1"/>
    <col min="6402" max="6402" width="14" style="1" customWidth="1"/>
    <col min="6403" max="6403" width="41.6640625" style="1" customWidth="1"/>
    <col min="6404" max="6404" width="4.44140625" style="1" customWidth="1"/>
    <col min="6405" max="6405" width="13.109375" style="1" customWidth="1"/>
    <col min="6406" max="6406" width="15.5546875" style="1" customWidth="1"/>
    <col min="6407" max="6407" width="14" style="1" customWidth="1"/>
    <col min="6408" max="6656" width="9" style="1"/>
    <col min="6657" max="6657" width="6.109375" style="1" customWidth="1"/>
    <col min="6658" max="6658" width="14" style="1" customWidth="1"/>
    <col min="6659" max="6659" width="41.6640625" style="1" customWidth="1"/>
    <col min="6660" max="6660" width="4.44140625" style="1" customWidth="1"/>
    <col min="6661" max="6661" width="13.109375" style="1" customWidth="1"/>
    <col min="6662" max="6662" width="15.5546875" style="1" customWidth="1"/>
    <col min="6663" max="6663" width="14" style="1" customWidth="1"/>
    <col min="6664" max="6912" width="9" style="1"/>
    <col min="6913" max="6913" width="6.109375" style="1" customWidth="1"/>
    <col min="6914" max="6914" width="14" style="1" customWidth="1"/>
    <col min="6915" max="6915" width="41.6640625" style="1" customWidth="1"/>
    <col min="6916" max="6916" width="4.44140625" style="1" customWidth="1"/>
    <col min="6917" max="6917" width="13.109375" style="1" customWidth="1"/>
    <col min="6918" max="6918" width="15.5546875" style="1" customWidth="1"/>
    <col min="6919" max="6919" width="14" style="1" customWidth="1"/>
    <col min="6920" max="7168" width="9" style="1"/>
    <col min="7169" max="7169" width="6.109375" style="1" customWidth="1"/>
    <col min="7170" max="7170" width="14" style="1" customWidth="1"/>
    <col min="7171" max="7171" width="41.6640625" style="1" customWidth="1"/>
    <col min="7172" max="7172" width="4.44140625" style="1" customWidth="1"/>
    <col min="7173" max="7173" width="13.109375" style="1" customWidth="1"/>
    <col min="7174" max="7174" width="15.5546875" style="1" customWidth="1"/>
    <col min="7175" max="7175" width="14" style="1" customWidth="1"/>
    <col min="7176" max="7424" width="9" style="1"/>
    <col min="7425" max="7425" width="6.109375" style="1" customWidth="1"/>
    <col min="7426" max="7426" width="14" style="1" customWidth="1"/>
    <col min="7427" max="7427" width="41.6640625" style="1" customWidth="1"/>
    <col min="7428" max="7428" width="4.44140625" style="1" customWidth="1"/>
    <col min="7429" max="7429" width="13.109375" style="1" customWidth="1"/>
    <col min="7430" max="7430" width="15.5546875" style="1" customWidth="1"/>
    <col min="7431" max="7431" width="14" style="1" customWidth="1"/>
    <col min="7432" max="7680" width="9" style="1"/>
    <col min="7681" max="7681" width="6.109375" style="1" customWidth="1"/>
    <col min="7682" max="7682" width="14" style="1" customWidth="1"/>
    <col min="7683" max="7683" width="41.6640625" style="1" customWidth="1"/>
    <col min="7684" max="7684" width="4.44140625" style="1" customWidth="1"/>
    <col min="7685" max="7685" width="13.109375" style="1" customWidth="1"/>
    <col min="7686" max="7686" width="15.5546875" style="1" customWidth="1"/>
    <col min="7687" max="7687" width="14" style="1" customWidth="1"/>
    <col min="7688" max="7936" width="9" style="1"/>
    <col min="7937" max="7937" width="6.109375" style="1" customWidth="1"/>
    <col min="7938" max="7938" width="14" style="1" customWidth="1"/>
    <col min="7939" max="7939" width="41.6640625" style="1" customWidth="1"/>
    <col min="7940" max="7940" width="4.44140625" style="1" customWidth="1"/>
    <col min="7941" max="7941" width="13.109375" style="1" customWidth="1"/>
    <col min="7942" max="7942" width="15.5546875" style="1" customWidth="1"/>
    <col min="7943" max="7943" width="14" style="1" customWidth="1"/>
    <col min="7944" max="8192" width="9" style="1"/>
    <col min="8193" max="8193" width="6.109375" style="1" customWidth="1"/>
    <col min="8194" max="8194" width="14" style="1" customWidth="1"/>
    <col min="8195" max="8195" width="41.6640625" style="1" customWidth="1"/>
    <col min="8196" max="8196" width="4.44140625" style="1" customWidth="1"/>
    <col min="8197" max="8197" width="13.109375" style="1" customWidth="1"/>
    <col min="8198" max="8198" width="15.5546875" style="1" customWidth="1"/>
    <col min="8199" max="8199" width="14" style="1" customWidth="1"/>
    <col min="8200" max="8448" width="9" style="1"/>
    <col min="8449" max="8449" width="6.109375" style="1" customWidth="1"/>
    <col min="8450" max="8450" width="14" style="1" customWidth="1"/>
    <col min="8451" max="8451" width="41.6640625" style="1" customWidth="1"/>
    <col min="8452" max="8452" width="4.44140625" style="1" customWidth="1"/>
    <col min="8453" max="8453" width="13.109375" style="1" customWidth="1"/>
    <col min="8454" max="8454" width="15.5546875" style="1" customWidth="1"/>
    <col min="8455" max="8455" width="14" style="1" customWidth="1"/>
    <col min="8456" max="8704" width="9" style="1"/>
    <col min="8705" max="8705" width="6.109375" style="1" customWidth="1"/>
    <col min="8706" max="8706" width="14" style="1" customWidth="1"/>
    <col min="8707" max="8707" width="41.6640625" style="1" customWidth="1"/>
    <col min="8708" max="8708" width="4.44140625" style="1" customWidth="1"/>
    <col min="8709" max="8709" width="13.109375" style="1" customWidth="1"/>
    <col min="8710" max="8710" width="15.5546875" style="1" customWidth="1"/>
    <col min="8711" max="8711" width="14" style="1" customWidth="1"/>
    <col min="8712" max="8960" width="9" style="1"/>
    <col min="8961" max="8961" width="6.109375" style="1" customWidth="1"/>
    <col min="8962" max="8962" width="14" style="1" customWidth="1"/>
    <col min="8963" max="8963" width="41.6640625" style="1" customWidth="1"/>
    <col min="8964" max="8964" width="4.44140625" style="1" customWidth="1"/>
    <col min="8965" max="8965" width="13.109375" style="1" customWidth="1"/>
    <col min="8966" max="8966" width="15.5546875" style="1" customWidth="1"/>
    <col min="8967" max="8967" width="14" style="1" customWidth="1"/>
    <col min="8968" max="9216" width="9" style="1"/>
    <col min="9217" max="9217" width="6.109375" style="1" customWidth="1"/>
    <col min="9218" max="9218" width="14" style="1" customWidth="1"/>
    <col min="9219" max="9219" width="41.6640625" style="1" customWidth="1"/>
    <col min="9220" max="9220" width="4.44140625" style="1" customWidth="1"/>
    <col min="9221" max="9221" width="13.109375" style="1" customWidth="1"/>
    <col min="9222" max="9222" width="15.5546875" style="1" customWidth="1"/>
    <col min="9223" max="9223" width="14" style="1" customWidth="1"/>
    <col min="9224" max="9472" width="9" style="1"/>
    <col min="9473" max="9473" width="6.109375" style="1" customWidth="1"/>
    <col min="9474" max="9474" width="14" style="1" customWidth="1"/>
    <col min="9475" max="9475" width="41.6640625" style="1" customWidth="1"/>
    <col min="9476" max="9476" width="4.44140625" style="1" customWidth="1"/>
    <col min="9477" max="9477" width="13.109375" style="1" customWidth="1"/>
    <col min="9478" max="9478" width="15.5546875" style="1" customWidth="1"/>
    <col min="9479" max="9479" width="14" style="1" customWidth="1"/>
    <col min="9480" max="9728" width="9" style="1"/>
    <col min="9729" max="9729" width="6.109375" style="1" customWidth="1"/>
    <col min="9730" max="9730" width="14" style="1" customWidth="1"/>
    <col min="9731" max="9731" width="41.6640625" style="1" customWidth="1"/>
    <col min="9732" max="9732" width="4.44140625" style="1" customWidth="1"/>
    <col min="9733" max="9733" width="13.109375" style="1" customWidth="1"/>
    <col min="9734" max="9734" width="15.5546875" style="1" customWidth="1"/>
    <col min="9735" max="9735" width="14" style="1" customWidth="1"/>
    <col min="9736" max="9984" width="9" style="1"/>
    <col min="9985" max="9985" width="6.109375" style="1" customWidth="1"/>
    <col min="9986" max="9986" width="14" style="1" customWidth="1"/>
    <col min="9987" max="9987" width="41.6640625" style="1" customWidth="1"/>
    <col min="9988" max="9988" width="4.44140625" style="1" customWidth="1"/>
    <col min="9989" max="9989" width="13.109375" style="1" customWidth="1"/>
    <col min="9990" max="9990" width="15.5546875" style="1" customWidth="1"/>
    <col min="9991" max="9991" width="14" style="1" customWidth="1"/>
    <col min="9992" max="10240" width="9" style="1"/>
    <col min="10241" max="10241" width="6.109375" style="1" customWidth="1"/>
    <col min="10242" max="10242" width="14" style="1" customWidth="1"/>
    <col min="10243" max="10243" width="41.6640625" style="1" customWidth="1"/>
    <col min="10244" max="10244" width="4.44140625" style="1" customWidth="1"/>
    <col min="10245" max="10245" width="13.109375" style="1" customWidth="1"/>
    <col min="10246" max="10246" width="15.5546875" style="1" customWidth="1"/>
    <col min="10247" max="10247" width="14" style="1" customWidth="1"/>
    <col min="10248" max="10496" width="9" style="1"/>
    <col min="10497" max="10497" width="6.109375" style="1" customWidth="1"/>
    <col min="10498" max="10498" width="14" style="1" customWidth="1"/>
    <col min="10499" max="10499" width="41.6640625" style="1" customWidth="1"/>
    <col min="10500" max="10500" width="4.44140625" style="1" customWidth="1"/>
    <col min="10501" max="10501" width="13.109375" style="1" customWidth="1"/>
    <col min="10502" max="10502" width="15.5546875" style="1" customWidth="1"/>
    <col min="10503" max="10503" width="14" style="1" customWidth="1"/>
    <col min="10504" max="10752" width="9" style="1"/>
    <col min="10753" max="10753" width="6.109375" style="1" customWidth="1"/>
    <col min="10754" max="10754" width="14" style="1" customWidth="1"/>
    <col min="10755" max="10755" width="41.6640625" style="1" customWidth="1"/>
    <col min="10756" max="10756" width="4.44140625" style="1" customWidth="1"/>
    <col min="10757" max="10757" width="13.109375" style="1" customWidth="1"/>
    <col min="10758" max="10758" width="15.5546875" style="1" customWidth="1"/>
    <col min="10759" max="10759" width="14" style="1" customWidth="1"/>
    <col min="10760" max="11008" width="9" style="1"/>
    <col min="11009" max="11009" width="6.109375" style="1" customWidth="1"/>
    <col min="11010" max="11010" width="14" style="1" customWidth="1"/>
    <col min="11011" max="11011" width="41.6640625" style="1" customWidth="1"/>
    <col min="11012" max="11012" width="4.44140625" style="1" customWidth="1"/>
    <col min="11013" max="11013" width="13.109375" style="1" customWidth="1"/>
    <col min="11014" max="11014" width="15.5546875" style="1" customWidth="1"/>
    <col min="11015" max="11015" width="14" style="1" customWidth="1"/>
    <col min="11016" max="11264" width="9" style="1"/>
    <col min="11265" max="11265" width="6.109375" style="1" customWidth="1"/>
    <col min="11266" max="11266" width="14" style="1" customWidth="1"/>
    <col min="11267" max="11267" width="41.6640625" style="1" customWidth="1"/>
    <col min="11268" max="11268" width="4.44140625" style="1" customWidth="1"/>
    <col min="11269" max="11269" width="13.109375" style="1" customWidth="1"/>
    <col min="11270" max="11270" width="15.5546875" style="1" customWidth="1"/>
    <col min="11271" max="11271" width="14" style="1" customWidth="1"/>
    <col min="11272" max="11520" width="9" style="1"/>
    <col min="11521" max="11521" width="6.109375" style="1" customWidth="1"/>
    <col min="11522" max="11522" width="14" style="1" customWidth="1"/>
    <col min="11523" max="11523" width="41.6640625" style="1" customWidth="1"/>
    <col min="11524" max="11524" width="4.44140625" style="1" customWidth="1"/>
    <col min="11525" max="11525" width="13.109375" style="1" customWidth="1"/>
    <col min="11526" max="11526" width="15.5546875" style="1" customWidth="1"/>
    <col min="11527" max="11527" width="14" style="1" customWidth="1"/>
    <col min="11528" max="11776" width="9" style="1"/>
    <col min="11777" max="11777" width="6.109375" style="1" customWidth="1"/>
    <col min="11778" max="11778" width="14" style="1" customWidth="1"/>
    <col min="11779" max="11779" width="41.6640625" style="1" customWidth="1"/>
    <col min="11780" max="11780" width="4.44140625" style="1" customWidth="1"/>
    <col min="11781" max="11781" width="13.109375" style="1" customWidth="1"/>
    <col min="11782" max="11782" width="15.5546875" style="1" customWidth="1"/>
    <col min="11783" max="11783" width="14" style="1" customWidth="1"/>
    <col min="11784" max="12032" width="9" style="1"/>
    <col min="12033" max="12033" width="6.109375" style="1" customWidth="1"/>
    <col min="12034" max="12034" width="14" style="1" customWidth="1"/>
    <col min="12035" max="12035" width="41.6640625" style="1" customWidth="1"/>
    <col min="12036" max="12036" width="4.44140625" style="1" customWidth="1"/>
    <col min="12037" max="12037" width="13.109375" style="1" customWidth="1"/>
    <col min="12038" max="12038" width="15.5546875" style="1" customWidth="1"/>
    <col min="12039" max="12039" width="14" style="1" customWidth="1"/>
    <col min="12040" max="12288" width="9" style="1"/>
    <col min="12289" max="12289" width="6.109375" style="1" customWidth="1"/>
    <col min="12290" max="12290" width="14" style="1" customWidth="1"/>
    <col min="12291" max="12291" width="41.6640625" style="1" customWidth="1"/>
    <col min="12292" max="12292" width="4.44140625" style="1" customWidth="1"/>
    <col min="12293" max="12293" width="13.109375" style="1" customWidth="1"/>
    <col min="12294" max="12294" width="15.5546875" style="1" customWidth="1"/>
    <col min="12295" max="12295" width="14" style="1" customWidth="1"/>
    <col min="12296" max="12544" width="9" style="1"/>
    <col min="12545" max="12545" width="6.109375" style="1" customWidth="1"/>
    <col min="12546" max="12546" width="14" style="1" customWidth="1"/>
    <col min="12547" max="12547" width="41.6640625" style="1" customWidth="1"/>
    <col min="12548" max="12548" width="4.44140625" style="1" customWidth="1"/>
    <col min="12549" max="12549" width="13.109375" style="1" customWidth="1"/>
    <col min="12550" max="12550" width="15.5546875" style="1" customWidth="1"/>
    <col min="12551" max="12551" width="14" style="1" customWidth="1"/>
    <col min="12552" max="12800" width="9" style="1"/>
    <col min="12801" max="12801" width="6.109375" style="1" customWidth="1"/>
    <col min="12802" max="12802" width="14" style="1" customWidth="1"/>
    <col min="12803" max="12803" width="41.6640625" style="1" customWidth="1"/>
    <col min="12804" max="12804" width="4.44140625" style="1" customWidth="1"/>
    <col min="12805" max="12805" width="13.109375" style="1" customWidth="1"/>
    <col min="12806" max="12806" width="15.5546875" style="1" customWidth="1"/>
    <col min="12807" max="12807" width="14" style="1" customWidth="1"/>
    <col min="12808" max="13056" width="9" style="1"/>
    <col min="13057" max="13057" width="6.109375" style="1" customWidth="1"/>
    <col min="13058" max="13058" width="14" style="1" customWidth="1"/>
    <col min="13059" max="13059" width="41.6640625" style="1" customWidth="1"/>
    <col min="13060" max="13060" width="4.44140625" style="1" customWidth="1"/>
    <col min="13061" max="13061" width="13.109375" style="1" customWidth="1"/>
    <col min="13062" max="13062" width="15.5546875" style="1" customWidth="1"/>
    <col min="13063" max="13063" width="14" style="1" customWidth="1"/>
    <col min="13064" max="13312" width="9" style="1"/>
    <col min="13313" max="13313" width="6.109375" style="1" customWidth="1"/>
    <col min="13314" max="13314" width="14" style="1" customWidth="1"/>
    <col min="13315" max="13315" width="41.6640625" style="1" customWidth="1"/>
    <col min="13316" max="13316" width="4.44140625" style="1" customWidth="1"/>
    <col min="13317" max="13317" width="13.109375" style="1" customWidth="1"/>
    <col min="13318" max="13318" width="15.5546875" style="1" customWidth="1"/>
    <col min="13319" max="13319" width="14" style="1" customWidth="1"/>
    <col min="13320" max="13568" width="9" style="1"/>
    <col min="13569" max="13569" width="6.109375" style="1" customWidth="1"/>
    <col min="13570" max="13570" width="14" style="1" customWidth="1"/>
    <col min="13571" max="13571" width="41.6640625" style="1" customWidth="1"/>
    <col min="13572" max="13572" width="4.44140625" style="1" customWidth="1"/>
    <col min="13573" max="13573" width="13.109375" style="1" customWidth="1"/>
    <col min="13574" max="13574" width="15.5546875" style="1" customWidth="1"/>
    <col min="13575" max="13575" width="14" style="1" customWidth="1"/>
    <col min="13576" max="13824" width="9" style="1"/>
    <col min="13825" max="13825" width="6.109375" style="1" customWidth="1"/>
    <col min="13826" max="13826" width="14" style="1" customWidth="1"/>
    <col min="13827" max="13827" width="41.6640625" style="1" customWidth="1"/>
    <col min="13828" max="13828" width="4.44140625" style="1" customWidth="1"/>
    <col min="13829" max="13829" width="13.109375" style="1" customWidth="1"/>
    <col min="13830" max="13830" width="15.5546875" style="1" customWidth="1"/>
    <col min="13831" max="13831" width="14" style="1" customWidth="1"/>
    <col min="13832" max="14080" width="9" style="1"/>
    <col min="14081" max="14081" width="6.109375" style="1" customWidth="1"/>
    <col min="14082" max="14082" width="14" style="1" customWidth="1"/>
    <col min="14083" max="14083" width="41.6640625" style="1" customWidth="1"/>
    <col min="14084" max="14084" width="4.44140625" style="1" customWidth="1"/>
    <col min="14085" max="14085" width="13.109375" style="1" customWidth="1"/>
    <col min="14086" max="14086" width="15.5546875" style="1" customWidth="1"/>
    <col min="14087" max="14087" width="14" style="1" customWidth="1"/>
    <col min="14088" max="14336" width="9" style="1"/>
    <col min="14337" max="14337" width="6.109375" style="1" customWidth="1"/>
    <col min="14338" max="14338" width="14" style="1" customWidth="1"/>
    <col min="14339" max="14339" width="41.6640625" style="1" customWidth="1"/>
    <col min="14340" max="14340" width="4.44140625" style="1" customWidth="1"/>
    <col min="14341" max="14341" width="13.109375" style="1" customWidth="1"/>
    <col min="14342" max="14342" width="15.5546875" style="1" customWidth="1"/>
    <col min="14343" max="14343" width="14" style="1" customWidth="1"/>
    <col min="14344" max="14592" width="9" style="1"/>
    <col min="14593" max="14593" width="6.109375" style="1" customWidth="1"/>
    <col min="14594" max="14594" width="14" style="1" customWidth="1"/>
    <col min="14595" max="14595" width="41.6640625" style="1" customWidth="1"/>
    <col min="14596" max="14596" width="4.44140625" style="1" customWidth="1"/>
    <col min="14597" max="14597" width="13.109375" style="1" customWidth="1"/>
    <col min="14598" max="14598" width="15.5546875" style="1" customWidth="1"/>
    <col min="14599" max="14599" width="14" style="1" customWidth="1"/>
    <col min="14600" max="14848" width="9" style="1"/>
    <col min="14849" max="14849" width="6.109375" style="1" customWidth="1"/>
    <col min="14850" max="14850" width="14" style="1" customWidth="1"/>
    <col min="14851" max="14851" width="41.6640625" style="1" customWidth="1"/>
    <col min="14852" max="14852" width="4.44140625" style="1" customWidth="1"/>
    <col min="14853" max="14853" width="13.109375" style="1" customWidth="1"/>
    <col min="14854" max="14854" width="15.5546875" style="1" customWidth="1"/>
    <col min="14855" max="14855" width="14" style="1" customWidth="1"/>
    <col min="14856" max="15104" width="9" style="1"/>
    <col min="15105" max="15105" width="6.109375" style="1" customWidth="1"/>
    <col min="15106" max="15106" width="14" style="1" customWidth="1"/>
    <col min="15107" max="15107" width="41.6640625" style="1" customWidth="1"/>
    <col min="15108" max="15108" width="4.44140625" style="1" customWidth="1"/>
    <col min="15109" max="15109" width="13.109375" style="1" customWidth="1"/>
    <col min="15110" max="15110" width="15.5546875" style="1" customWidth="1"/>
    <col min="15111" max="15111" width="14" style="1" customWidth="1"/>
    <col min="15112" max="15360" width="9" style="1"/>
    <col min="15361" max="15361" width="6.109375" style="1" customWidth="1"/>
    <col min="15362" max="15362" width="14" style="1" customWidth="1"/>
    <col min="15363" max="15363" width="41.6640625" style="1" customWidth="1"/>
    <col min="15364" max="15364" width="4.44140625" style="1" customWidth="1"/>
    <col min="15365" max="15365" width="13.109375" style="1" customWidth="1"/>
    <col min="15366" max="15366" width="15.5546875" style="1" customWidth="1"/>
    <col min="15367" max="15367" width="14" style="1" customWidth="1"/>
    <col min="15368" max="15616" width="9" style="1"/>
    <col min="15617" max="15617" width="6.109375" style="1" customWidth="1"/>
    <col min="15618" max="15618" width="14" style="1" customWidth="1"/>
    <col min="15619" max="15619" width="41.6640625" style="1" customWidth="1"/>
    <col min="15620" max="15620" width="4.44140625" style="1" customWidth="1"/>
    <col min="15621" max="15621" width="13.109375" style="1" customWidth="1"/>
    <col min="15622" max="15622" width="15.5546875" style="1" customWidth="1"/>
    <col min="15623" max="15623" width="14" style="1" customWidth="1"/>
    <col min="15624" max="15872" width="9" style="1"/>
    <col min="15873" max="15873" width="6.109375" style="1" customWidth="1"/>
    <col min="15874" max="15874" width="14" style="1" customWidth="1"/>
    <col min="15875" max="15875" width="41.6640625" style="1" customWidth="1"/>
    <col min="15876" max="15876" width="4.44140625" style="1" customWidth="1"/>
    <col min="15877" max="15877" width="13.109375" style="1" customWidth="1"/>
    <col min="15878" max="15878" width="15.5546875" style="1" customWidth="1"/>
    <col min="15879" max="15879" width="14" style="1" customWidth="1"/>
    <col min="15880" max="16128" width="9" style="1"/>
    <col min="16129" max="16129" width="6.109375" style="1" customWidth="1"/>
    <col min="16130" max="16130" width="14" style="1" customWidth="1"/>
    <col min="16131" max="16131" width="41.6640625" style="1" customWidth="1"/>
    <col min="16132" max="16132" width="4.44140625" style="1" customWidth="1"/>
    <col min="16133" max="16133" width="13.109375" style="1" customWidth="1"/>
    <col min="16134" max="16134" width="15.5546875" style="1" customWidth="1"/>
    <col min="16135" max="16135" width="14" style="1" customWidth="1"/>
    <col min="16136" max="16384" width="9" style="1"/>
  </cols>
  <sheetData>
    <row r="1" spans="1:8" ht="27.75" customHeight="1">
      <c r="A1" s="74" t="s">
        <v>12</v>
      </c>
      <c r="B1" s="74"/>
      <c r="C1" s="74"/>
      <c r="D1" s="74"/>
      <c r="E1" s="75"/>
      <c r="F1" s="74"/>
      <c r="G1" s="74"/>
    </row>
    <row r="2" spans="1:8" ht="12.75" customHeight="1">
      <c r="A2" s="2" t="s">
        <v>49</v>
      </c>
      <c r="B2" s="3"/>
      <c r="C2" s="3"/>
      <c r="D2" s="3"/>
      <c r="E2" s="4"/>
      <c r="F2" s="3"/>
      <c r="G2" s="3"/>
    </row>
    <row r="3" spans="1:8" ht="12.75" customHeight="1">
      <c r="A3" s="2" t="s">
        <v>141</v>
      </c>
      <c r="B3" s="2" t="s">
        <v>122</v>
      </c>
      <c r="C3" s="3"/>
      <c r="D3" s="3"/>
      <c r="E3" s="4"/>
      <c r="F3" s="3"/>
      <c r="G3" s="3"/>
    </row>
    <row r="4" spans="1:8" ht="13.5" customHeight="1">
      <c r="A4" s="2" t="s">
        <v>13</v>
      </c>
      <c r="B4" s="2" t="s">
        <v>151</v>
      </c>
      <c r="C4" s="5"/>
      <c r="D4" s="3"/>
      <c r="E4" s="4"/>
      <c r="F4" s="3"/>
      <c r="G4" s="3"/>
    </row>
    <row r="5" spans="1:8" ht="6.75" customHeight="1">
      <c r="A5" s="3"/>
      <c r="B5" s="3"/>
      <c r="C5" s="3"/>
      <c r="D5" s="3"/>
      <c r="E5" s="1"/>
      <c r="F5" s="3"/>
      <c r="G5" s="3"/>
    </row>
    <row r="6" spans="1:8" ht="13.5" customHeight="1">
      <c r="A6" s="3" t="s">
        <v>50</v>
      </c>
      <c r="B6" s="6"/>
      <c r="C6" s="6"/>
      <c r="D6" s="6"/>
      <c r="F6" s="8"/>
      <c r="G6" s="8"/>
    </row>
    <row r="7" spans="1:8" ht="13.5" customHeight="1">
      <c r="A7" s="3" t="s">
        <v>14</v>
      </c>
      <c r="B7" s="6"/>
      <c r="C7" s="6"/>
      <c r="D7" s="6"/>
      <c r="F7" s="76" t="s">
        <v>52</v>
      </c>
      <c r="G7" s="77"/>
    </row>
    <row r="8" spans="1:8" ht="13.5" customHeight="1">
      <c r="A8" s="3" t="s">
        <v>51</v>
      </c>
      <c r="B8" s="6"/>
      <c r="C8" s="6"/>
      <c r="D8" s="6"/>
      <c r="F8" s="3" t="s">
        <v>153</v>
      </c>
      <c r="G8" s="8"/>
    </row>
    <row r="9" spans="1:8" ht="6.75" customHeight="1">
      <c r="A9" s="9"/>
      <c r="B9" s="9"/>
      <c r="C9" s="9"/>
      <c r="D9" s="9"/>
      <c r="E9" s="1"/>
      <c r="F9" s="9"/>
      <c r="G9" s="9"/>
    </row>
    <row r="10" spans="1:8" ht="22.5" customHeight="1">
      <c r="A10" s="10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0" t="s">
        <v>20</v>
      </c>
      <c r="G10" s="10" t="s">
        <v>21</v>
      </c>
    </row>
    <row r="11" spans="1:8" ht="12.75" hidden="1" customHeight="1">
      <c r="A11" s="12" t="s">
        <v>22</v>
      </c>
      <c r="B11" s="12" t="s">
        <v>23</v>
      </c>
      <c r="C11" s="12" t="s">
        <v>24</v>
      </c>
      <c r="D11" s="12" t="s">
        <v>25</v>
      </c>
      <c r="E11" s="13" t="s">
        <v>26</v>
      </c>
      <c r="F11" s="12" t="s">
        <v>27</v>
      </c>
      <c r="G11" s="12" t="s">
        <v>28</v>
      </c>
    </row>
    <row r="12" spans="1:8" ht="4.5" customHeight="1">
      <c r="A12" s="9"/>
      <c r="B12" s="9"/>
      <c r="C12" s="9"/>
      <c r="D12" s="9"/>
      <c r="E12" s="1"/>
      <c r="F12" s="9"/>
      <c r="G12" s="9"/>
    </row>
    <row r="13" spans="1:8" ht="30.75" customHeight="1">
      <c r="A13" s="14"/>
      <c r="B13" s="15" t="s">
        <v>29</v>
      </c>
      <c r="C13" s="15" t="s">
        <v>30</v>
      </c>
      <c r="D13" s="15"/>
      <c r="E13" s="16"/>
      <c r="F13" s="17"/>
      <c r="G13" s="17"/>
    </row>
    <row r="14" spans="1:8" ht="13.2">
      <c r="A14" s="18"/>
      <c r="B14" s="19" t="s">
        <v>31</v>
      </c>
      <c r="C14" s="19" t="s">
        <v>32</v>
      </c>
      <c r="D14" s="19"/>
      <c r="E14" s="20"/>
      <c r="F14" s="21"/>
      <c r="G14" s="21"/>
    </row>
    <row r="15" spans="1:8" ht="10.199999999999999">
      <c r="A15" s="63">
        <v>1</v>
      </c>
      <c r="B15" s="64" t="s">
        <v>33</v>
      </c>
      <c r="C15" s="64" t="s">
        <v>135</v>
      </c>
      <c r="D15" s="64" t="s">
        <v>34</v>
      </c>
      <c r="E15" s="65">
        <v>1</v>
      </c>
      <c r="F15" s="22"/>
      <c r="G15" s="22">
        <f>F15*E15</f>
        <v>0</v>
      </c>
    </row>
    <row r="16" spans="1:8" ht="10.199999999999999">
      <c r="A16" s="63">
        <v>2</v>
      </c>
      <c r="B16" s="64" t="s">
        <v>35</v>
      </c>
      <c r="C16" s="64" t="s">
        <v>64</v>
      </c>
      <c r="D16" s="64" t="s">
        <v>34</v>
      </c>
      <c r="E16" s="65">
        <v>13</v>
      </c>
      <c r="F16" s="22"/>
      <c r="G16" s="22">
        <f t="shared" ref="G16:G40" si="0">F16*E16</f>
        <v>0</v>
      </c>
      <c r="H16" s="53"/>
    </row>
    <row r="17" spans="1:7" ht="20.399999999999999">
      <c r="A17" s="66">
        <v>3</v>
      </c>
      <c r="B17" s="67" t="s">
        <v>40</v>
      </c>
      <c r="C17" s="67" t="s">
        <v>65</v>
      </c>
      <c r="D17" s="67" t="s">
        <v>42</v>
      </c>
      <c r="E17" s="68">
        <v>13</v>
      </c>
      <c r="F17" s="23"/>
      <c r="G17" s="23">
        <f t="shared" ref="G17:G19" si="1">F17*E17</f>
        <v>0</v>
      </c>
    </row>
    <row r="18" spans="1:7" ht="10.199999999999999">
      <c r="A18" s="63">
        <v>4</v>
      </c>
      <c r="B18" s="64" t="s">
        <v>36</v>
      </c>
      <c r="C18" s="64" t="s">
        <v>115</v>
      </c>
      <c r="D18" s="64" t="s">
        <v>34</v>
      </c>
      <c r="E18" s="65">
        <v>3</v>
      </c>
      <c r="F18" s="22"/>
      <c r="G18" s="22">
        <f t="shared" si="1"/>
        <v>0</v>
      </c>
    </row>
    <row r="19" spans="1:7" ht="10.199999999999999">
      <c r="A19" s="66">
        <v>5</v>
      </c>
      <c r="B19" s="67"/>
      <c r="C19" s="67" t="s">
        <v>114</v>
      </c>
      <c r="D19" s="67" t="s">
        <v>34</v>
      </c>
      <c r="E19" s="68">
        <v>3</v>
      </c>
      <c r="F19" s="23"/>
      <c r="G19" s="23">
        <f t="shared" si="1"/>
        <v>0</v>
      </c>
    </row>
    <row r="20" spans="1:7" ht="10.199999999999999">
      <c r="A20" s="63">
        <v>6</v>
      </c>
      <c r="B20" s="64" t="s">
        <v>36</v>
      </c>
      <c r="C20" s="64" t="s">
        <v>37</v>
      </c>
      <c r="D20" s="64" t="s">
        <v>34</v>
      </c>
      <c r="E20" s="65">
        <v>1</v>
      </c>
      <c r="F20" s="22"/>
      <c r="G20" s="22">
        <f t="shared" si="0"/>
        <v>0</v>
      </c>
    </row>
    <row r="21" spans="1:7" ht="10.199999999999999">
      <c r="A21" s="63">
        <v>7</v>
      </c>
      <c r="B21" s="64" t="s">
        <v>38</v>
      </c>
      <c r="C21" s="64" t="s">
        <v>39</v>
      </c>
      <c r="D21" s="64" t="s">
        <v>34</v>
      </c>
      <c r="E21" s="65">
        <v>1</v>
      </c>
      <c r="F21" s="22"/>
      <c r="G21" s="22">
        <f t="shared" si="0"/>
        <v>0</v>
      </c>
    </row>
    <row r="22" spans="1:7" ht="10.199999999999999">
      <c r="A22" s="66">
        <v>8</v>
      </c>
      <c r="B22" s="67" t="s">
        <v>40</v>
      </c>
      <c r="C22" s="69" t="s">
        <v>41</v>
      </c>
      <c r="D22" s="67" t="s">
        <v>42</v>
      </c>
      <c r="E22" s="68">
        <v>1</v>
      </c>
      <c r="F22" s="23"/>
      <c r="G22" s="23">
        <f t="shared" si="0"/>
        <v>0</v>
      </c>
    </row>
    <row r="23" spans="1:7" ht="57.6">
      <c r="A23" s="70"/>
      <c r="B23" s="71"/>
      <c r="C23" s="71" t="s">
        <v>130</v>
      </c>
      <c r="D23" s="71"/>
      <c r="E23" s="72"/>
      <c r="F23" s="24"/>
      <c r="G23" s="24"/>
    </row>
    <row r="24" spans="1:7" ht="10.199999999999999">
      <c r="A24" s="66">
        <v>9</v>
      </c>
      <c r="B24" s="67" t="s">
        <v>43</v>
      </c>
      <c r="C24" s="69" t="s">
        <v>54</v>
      </c>
      <c r="D24" s="67" t="s">
        <v>42</v>
      </c>
      <c r="E24" s="68">
        <v>6</v>
      </c>
      <c r="F24" s="23"/>
      <c r="G24" s="23">
        <f t="shared" si="0"/>
        <v>0</v>
      </c>
    </row>
    <row r="25" spans="1:7" ht="86.4">
      <c r="A25" s="70"/>
      <c r="B25" s="71"/>
      <c r="C25" s="71" t="s">
        <v>53</v>
      </c>
      <c r="D25" s="71"/>
      <c r="E25" s="72"/>
      <c r="F25" s="24"/>
      <c r="G25" s="24"/>
    </row>
    <row r="26" spans="1:7" ht="10.199999999999999">
      <c r="A26" s="66">
        <v>10</v>
      </c>
      <c r="B26" s="67" t="s">
        <v>44</v>
      </c>
      <c r="C26" s="69" t="s">
        <v>56</v>
      </c>
      <c r="D26" s="67" t="s">
        <v>42</v>
      </c>
      <c r="E26" s="68">
        <v>1</v>
      </c>
      <c r="F26" s="23"/>
      <c r="G26" s="23">
        <f t="shared" si="0"/>
        <v>0</v>
      </c>
    </row>
    <row r="27" spans="1:7" ht="67.2">
      <c r="A27" s="70"/>
      <c r="B27" s="71"/>
      <c r="C27" s="71" t="s">
        <v>55</v>
      </c>
      <c r="D27" s="71"/>
      <c r="E27" s="72"/>
      <c r="F27" s="24"/>
      <c r="G27" s="24"/>
    </row>
    <row r="28" spans="1:7" ht="10.199999999999999">
      <c r="A28" s="66">
        <v>9</v>
      </c>
      <c r="B28" s="67" t="s">
        <v>45</v>
      </c>
      <c r="C28" s="69" t="s">
        <v>57</v>
      </c>
      <c r="D28" s="67" t="s">
        <v>42</v>
      </c>
      <c r="E28" s="68">
        <v>1</v>
      </c>
      <c r="F28" s="23"/>
      <c r="G28" s="23">
        <f t="shared" si="0"/>
        <v>0</v>
      </c>
    </row>
    <row r="29" spans="1:7" ht="38.4">
      <c r="A29" s="70"/>
      <c r="B29" s="71"/>
      <c r="C29" s="71" t="s">
        <v>129</v>
      </c>
      <c r="D29" s="71"/>
      <c r="E29" s="72"/>
      <c r="F29" s="24"/>
      <c r="G29" s="24"/>
    </row>
    <row r="30" spans="1:7" ht="10.199999999999999">
      <c r="A30" s="66">
        <v>10</v>
      </c>
      <c r="B30" s="67" t="s">
        <v>45</v>
      </c>
      <c r="C30" s="69" t="s">
        <v>59</v>
      </c>
      <c r="D30" s="67" t="s">
        <v>42</v>
      </c>
      <c r="E30" s="68">
        <v>1</v>
      </c>
      <c r="F30" s="23"/>
      <c r="G30" s="23">
        <f t="shared" si="0"/>
        <v>0</v>
      </c>
    </row>
    <row r="31" spans="1:7" ht="48">
      <c r="A31" s="70"/>
      <c r="B31" s="71"/>
      <c r="C31" s="71" t="s">
        <v>58</v>
      </c>
      <c r="D31" s="71"/>
      <c r="E31" s="72"/>
      <c r="F31" s="24"/>
      <c r="G31" s="24"/>
    </row>
    <row r="32" spans="1:7" ht="10.199999999999999">
      <c r="A32" s="66">
        <v>11</v>
      </c>
      <c r="B32" s="67" t="s">
        <v>45</v>
      </c>
      <c r="C32" s="67" t="s">
        <v>60</v>
      </c>
      <c r="D32" s="67" t="s">
        <v>42</v>
      </c>
      <c r="E32" s="68">
        <v>1</v>
      </c>
      <c r="F32" s="23"/>
      <c r="G32" s="23">
        <f t="shared" si="0"/>
        <v>0</v>
      </c>
    </row>
    <row r="33" spans="1:7" ht="20.399999999999999">
      <c r="A33" s="66">
        <v>12</v>
      </c>
      <c r="B33" s="67" t="s">
        <v>45</v>
      </c>
      <c r="C33" s="69" t="s">
        <v>61</v>
      </c>
      <c r="D33" s="67" t="s">
        <v>42</v>
      </c>
      <c r="E33" s="68">
        <v>1</v>
      </c>
      <c r="F33" s="23"/>
      <c r="G33" s="23">
        <f t="shared" si="0"/>
        <v>0</v>
      </c>
    </row>
    <row r="34" spans="1:7" ht="10.199999999999999">
      <c r="A34" s="66">
        <v>13</v>
      </c>
      <c r="B34" s="67" t="s">
        <v>46</v>
      </c>
      <c r="C34" s="67" t="s">
        <v>146</v>
      </c>
      <c r="D34" s="67" t="s">
        <v>42</v>
      </c>
      <c r="E34" s="68">
        <v>8</v>
      </c>
      <c r="F34" s="23"/>
      <c r="G34" s="23">
        <f t="shared" si="0"/>
        <v>0</v>
      </c>
    </row>
    <row r="35" spans="1:7" ht="57.6">
      <c r="A35" s="70"/>
      <c r="B35" s="71"/>
      <c r="C35" s="71" t="s">
        <v>148</v>
      </c>
      <c r="D35" s="71"/>
      <c r="E35" s="72"/>
      <c r="F35" s="24"/>
      <c r="G35" s="24"/>
    </row>
    <row r="36" spans="1:7" ht="10.199999999999999">
      <c r="A36" s="66">
        <v>14</v>
      </c>
      <c r="B36" s="67" t="s">
        <v>46</v>
      </c>
      <c r="C36" s="67" t="s">
        <v>146</v>
      </c>
      <c r="D36" s="67" t="s">
        <v>42</v>
      </c>
      <c r="E36" s="68">
        <v>1</v>
      </c>
      <c r="F36" s="23"/>
      <c r="G36" s="23">
        <f t="shared" si="0"/>
        <v>0</v>
      </c>
    </row>
    <row r="37" spans="1:7" ht="141.75" customHeight="1">
      <c r="A37" s="70"/>
      <c r="B37" s="71"/>
      <c r="C37" s="71" t="s">
        <v>147</v>
      </c>
      <c r="D37" s="71"/>
      <c r="E37" s="72"/>
      <c r="F37" s="24"/>
      <c r="G37" s="24"/>
    </row>
    <row r="38" spans="1:7" ht="10.199999999999999">
      <c r="A38" s="66">
        <v>14</v>
      </c>
      <c r="B38" s="67" t="s">
        <v>46</v>
      </c>
      <c r="C38" s="67" t="s">
        <v>145</v>
      </c>
      <c r="D38" s="67" t="s">
        <v>42</v>
      </c>
      <c r="E38" s="68">
        <v>4</v>
      </c>
      <c r="F38" s="23"/>
      <c r="G38" s="23">
        <f t="shared" si="0"/>
        <v>0</v>
      </c>
    </row>
    <row r="39" spans="1:7" ht="115.2">
      <c r="A39" s="70"/>
      <c r="B39" s="71"/>
      <c r="C39" s="71" t="s">
        <v>62</v>
      </c>
      <c r="D39" s="71"/>
      <c r="E39" s="72"/>
      <c r="F39" s="24"/>
      <c r="G39" s="24"/>
    </row>
    <row r="40" spans="1:7" ht="40.799999999999997">
      <c r="A40" s="66">
        <v>15</v>
      </c>
      <c r="B40" s="67" t="s">
        <v>47</v>
      </c>
      <c r="C40" s="67" t="s">
        <v>63</v>
      </c>
      <c r="D40" s="67" t="s">
        <v>42</v>
      </c>
      <c r="E40" s="68">
        <v>13</v>
      </c>
      <c r="F40" s="23"/>
      <c r="G40" s="23">
        <f t="shared" si="0"/>
        <v>0</v>
      </c>
    </row>
    <row r="41" spans="1:7" ht="10.199999999999999">
      <c r="A41" s="66">
        <v>16</v>
      </c>
      <c r="B41" s="67" t="s">
        <v>47</v>
      </c>
      <c r="C41" s="67" t="s">
        <v>113</v>
      </c>
      <c r="D41" s="67" t="s">
        <v>42</v>
      </c>
      <c r="E41" s="68">
        <v>1</v>
      </c>
      <c r="F41" s="23"/>
      <c r="G41" s="23">
        <f t="shared" ref="G41:G60" si="2">F41*E41</f>
        <v>0</v>
      </c>
    </row>
    <row r="42" spans="1:7" ht="48">
      <c r="A42" s="70"/>
      <c r="B42" s="71"/>
      <c r="C42" s="71" t="s">
        <v>111</v>
      </c>
      <c r="D42" s="71"/>
      <c r="E42" s="72"/>
      <c r="F42" s="24"/>
      <c r="G42" s="24"/>
    </row>
    <row r="43" spans="1:7" ht="10.199999999999999">
      <c r="A43" s="66">
        <v>17</v>
      </c>
      <c r="B43" s="67"/>
      <c r="C43" s="67" t="s">
        <v>112</v>
      </c>
      <c r="D43" s="67" t="s">
        <v>79</v>
      </c>
      <c r="E43" s="68">
        <v>4250</v>
      </c>
      <c r="F43" s="23"/>
      <c r="G43" s="23">
        <f t="shared" si="2"/>
        <v>0</v>
      </c>
    </row>
    <row r="44" spans="1:7" ht="10.199999999999999">
      <c r="A44" s="63">
        <v>18</v>
      </c>
      <c r="B44" s="64"/>
      <c r="C44" s="64" t="s">
        <v>136</v>
      </c>
      <c r="D44" s="64" t="s">
        <v>34</v>
      </c>
      <c r="E44" s="65">
        <v>4250</v>
      </c>
      <c r="F44" s="22"/>
      <c r="G44" s="22">
        <f t="shared" si="2"/>
        <v>0</v>
      </c>
    </row>
    <row r="45" spans="1:7" ht="10.199999999999999">
      <c r="A45" s="66">
        <v>19</v>
      </c>
      <c r="B45" s="67"/>
      <c r="C45" s="67" t="s">
        <v>101</v>
      </c>
      <c r="D45" s="67" t="s">
        <v>79</v>
      </c>
      <c r="E45" s="68">
        <v>100</v>
      </c>
      <c r="F45" s="23"/>
      <c r="G45" s="23">
        <f t="shared" si="2"/>
        <v>0</v>
      </c>
    </row>
    <row r="46" spans="1:7" ht="10.199999999999999">
      <c r="A46" s="66">
        <v>20</v>
      </c>
      <c r="B46" s="67"/>
      <c r="C46" s="67" t="s">
        <v>102</v>
      </c>
      <c r="D46" s="67" t="s">
        <v>34</v>
      </c>
      <c r="E46" s="68">
        <v>42</v>
      </c>
      <c r="F46" s="23"/>
      <c r="G46" s="23">
        <f t="shared" si="2"/>
        <v>0</v>
      </c>
    </row>
    <row r="47" spans="1:7" ht="10.199999999999999">
      <c r="A47" s="63">
        <v>18</v>
      </c>
      <c r="B47" s="64"/>
      <c r="C47" s="64" t="s">
        <v>144</v>
      </c>
      <c r="D47" s="64" t="s">
        <v>34</v>
      </c>
      <c r="E47" s="65">
        <v>42</v>
      </c>
      <c r="F47" s="22"/>
      <c r="G47" s="22">
        <f t="shared" ref="G47" si="3">F47*E47</f>
        <v>0</v>
      </c>
    </row>
    <row r="48" spans="1:7" ht="10.199999999999999">
      <c r="A48" s="66">
        <v>21</v>
      </c>
      <c r="B48" s="67"/>
      <c r="C48" s="67" t="s">
        <v>105</v>
      </c>
      <c r="D48" s="67" t="s">
        <v>34</v>
      </c>
      <c r="E48" s="68">
        <v>50</v>
      </c>
      <c r="F48" s="23"/>
      <c r="G48" s="23">
        <f t="shared" si="2"/>
        <v>0</v>
      </c>
    </row>
    <row r="49" spans="1:7" ht="10.199999999999999">
      <c r="A49" s="63">
        <v>18</v>
      </c>
      <c r="B49" s="64"/>
      <c r="C49" s="64" t="s">
        <v>143</v>
      </c>
      <c r="D49" s="64" t="s">
        <v>34</v>
      </c>
      <c r="E49" s="65">
        <v>50</v>
      </c>
      <c r="F49" s="22"/>
      <c r="G49" s="22">
        <f t="shared" si="2"/>
        <v>0</v>
      </c>
    </row>
    <row r="50" spans="1:7" ht="20.399999999999999">
      <c r="A50" s="66">
        <v>22</v>
      </c>
      <c r="B50" s="67"/>
      <c r="C50" s="67" t="s">
        <v>137</v>
      </c>
      <c r="D50" s="67" t="s">
        <v>79</v>
      </c>
      <c r="E50" s="68">
        <v>2500</v>
      </c>
      <c r="F50" s="23"/>
      <c r="G50" s="23">
        <f t="shared" si="2"/>
        <v>0</v>
      </c>
    </row>
    <row r="51" spans="1:7" ht="10.199999999999999">
      <c r="A51" s="63">
        <v>18</v>
      </c>
      <c r="B51" s="64"/>
      <c r="C51" s="64" t="s">
        <v>142</v>
      </c>
      <c r="D51" s="64" t="s">
        <v>34</v>
      </c>
      <c r="E51" s="65">
        <v>2500</v>
      </c>
      <c r="F51" s="22"/>
      <c r="G51" s="22">
        <f t="shared" ref="G51" si="4">F51*E51</f>
        <v>0</v>
      </c>
    </row>
    <row r="52" spans="1:7" ht="10.199999999999999">
      <c r="A52" s="63">
        <v>23</v>
      </c>
      <c r="B52" s="64"/>
      <c r="C52" s="64" t="s">
        <v>116</v>
      </c>
      <c r="D52" s="64" t="s">
        <v>91</v>
      </c>
      <c r="E52" s="65">
        <v>400</v>
      </c>
      <c r="F52" s="22"/>
      <c r="G52" s="22">
        <f t="shared" ref="G52" si="5">F52*E52</f>
        <v>0</v>
      </c>
    </row>
    <row r="53" spans="1:7" ht="10.199999999999999">
      <c r="A53" s="63">
        <v>24</v>
      </c>
      <c r="B53" s="64"/>
      <c r="C53" s="64" t="s">
        <v>133</v>
      </c>
      <c r="D53" s="64" t="s">
        <v>34</v>
      </c>
      <c r="E53" s="65">
        <v>42</v>
      </c>
      <c r="F53" s="22"/>
      <c r="G53" s="22">
        <f t="shared" si="2"/>
        <v>0</v>
      </c>
    </row>
    <row r="54" spans="1:7" ht="10.199999999999999">
      <c r="A54" s="63">
        <v>25</v>
      </c>
      <c r="B54" s="64"/>
      <c r="C54" s="64" t="s">
        <v>103</v>
      </c>
      <c r="D54" s="64" t="s">
        <v>91</v>
      </c>
      <c r="E54" s="65">
        <v>50</v>
      </c>
      <c r="F54" s="22"/>
      <c r="G54" s="22">
        <f t="shared" si="2"/>
        <v>0</v>
      </c>
    </row>
    <row r="55" spans="1:7" ht="10.199999999999999">
      <c r="A55" s="63">
        <v>26</v>
      </c>
      <c r="B55" s="64"/>
      <c r="C55" s="64" t="s">
        <v>104</v>
      </c>
      <c r="D55" s="64" t="s">
        <v>34</v>
      </c>
      <c r="E55" s="65">
        <v>50</v>
      </c>
      <c r="F55" s="22"/>
      <c r="G55" s="22">
        <f t="shared" si="2"/>
        <v>0</v>
      </c>
    </row>
    <row r="56" spans="1:7" ht="20.399999999999999">
      <c r="A56" s="63">
        <v>27</v>
      </c>
      <c r="B56" s="64"/>
      <c r="C56" s="64" t="s">
        <v>106</v>
      </c>
      <c r="D56" s="64" t="s">
        <v>34</v>
      </c>
      <c r="E56" s="65">
        <v>1</v>
      </c>
      <c r="F56" s="22"/>
      <c r="G56" s="22">
        <f t="shared" si="2"/>
        <v>0</v>
      </c>
    </row>
    <row r="57" spans="1:7" ht="20.399999999999999">
      <c r="A57" s="63">
        <v>28</v>
      </c>
      <c r="B57" s="64"/>
      <c r="C57" s="64" t="s">
        <v>107</v>
      </c>
      <c r="D57" s="64" t="s">
        <v>131</v>
      </c>
      <c r="E57" s="65">
        <v>1</v>
      </c>
      <c r="F57" s="22"/>
      <c r="G57" s="22">
        <f t="shared" si="2"/>
        <v>0</v>
      </c>
    </row>
    <row r="58" spans="1:7" ht="10.199999999999999">
      <c r="A58" s="63">
        <v>29</v>
      </c>
      <c r="B58" s="64"/>
      <c r="C58" s="64" t="s">
        <v>108</v>
      </c>
      <c r="D58" s="64" t="s">
        <v>132</v>
      </c>
      <c r="E58" s="65">
        <v>2500</v>
      </c>
      <c r="F58" s="22"/>
      <c r="G58" s="22">
        <f t="shared" si="2"/>
        <v>0</v>
      </c>
    </row>
    <row r="59" spans="1:7" ht="10.199999999999999">
      <c r="A59" s="63">
        <v>30</v>
      </c>
      <c r="B59" s="64"/>
      <c r="C59" s="64" t="s">
        <v>109</v>
      </c>
      <c r="D59" s="64" t="s">
        <v>91</v>
      </c>
      <c r="E59" s="65">
        <v>25</v>
      </c>
      <c r="F59" s="22"/>
      <c r="G59" s="22">
        <f t="shared" si="2"/>
        <v>0</v>
      </c>
    </row>
    <row r="60" spans="1:7" ht="10.199999999999999">
      <c r="A60" s="63">
        <v>31</v>
      </c>
      <c r="B60" s="64"/>
      <c r="C60" s="64" t="s">
        <v>110</v>
      </c>
      <c r="D60" s="64" t="s">
        <v>91</v>
      </c>
      <c r="E60" s="65">
        <v>20</v>
      </c>
      <c r="F60" s="22"/>
      <c r="G60" s="22">
        <f t="shared" si="2"/>
        <v>0</v>
      </c>
    </row>
    <row r="61" spans="1:7" ht="10.199999999999999">
      <c r="A61" s="49"/>
      <c r="B61" s="50"/>
      <c r="C61" s="50"/>
      <c r="D61" s="50"/>
      <c r="E61" s="51"/>
      <c r="F61" s="52"/>
      <c r="G61" s="52"/>
    </row>
    <row r="62" spans="1:7" ht="13.8">
      <c r="A62" s="25"/>
      <c r="B62" s="26"/>
      <c r="C62" s="26" t="s">
        <v>48</v>
      </c>
      <c r="D62" s="26"/>
      <c r="E62" s="27"/>
      <c r="F62" s="28"/>
      <c r="G62" s="28">
        <f>SUM(G15:G60)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F7:G7"/>
  </mergeCells>
  <printOptions horizontalCentered="1"/>
  <pageMargins left="0.39375001192092896" right="0.39375001192092896" top="0.78750002384185791" bottom="0.78750002384185791" header="0" footer="0"/>
  <pageSetup paperSize="9" scale="79" fitToHeight="100" orientation="portrait" errors="blank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Osvetelenie</vt:lpstr>
      <vt:lpstr>Kamerový systém</vt:lpstr>
      <vt:lpstr>'Kamerový systém'!Názvy_tlače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Vlasatá</dc:creator>
  <cp:lastModifiedBy>PC</cp:lastModifiedBy>
  <cp:lastPrinted>2023-03-31T09:08:11Z</cp:lastPrinted>
  <dcterms:created xsi:type="dcterms:W3CDTF">2015-06-05T18:19:34Z</dcterms:created>
  <dcterms:modified xsi:type="dcterms:W3CDTF">2023-04-04T14:12:11Z</dcterms:modified>
</cp:coreProperties>
</file>